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50" windowWidth="19230" windowHeight="5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U37" i="9"/>
  <c r="C37" i="9"/>
  <c r="BW36" i="9"/>
  <c r="BE36" i="9"/>
  <c r="C36" i="9"/>
  <c r="BW35" i="9"/>
  <c r="BE35" i="9"/>
  <c r="CO34" i="9"/>
  <c r="CO35" i="9" s="1"/>
  <c r="CO36" i="9" s="1"/>
  <c r="CO37" i="9" s="1"/>
  <c r="CO38" i="9" s="1"/>
  <c r="CO39" i="9" s="1"/>
  <c r="CO40" i="9" s="1"/>
  <c r="CO41" i="9" s="1"/>
  <c r="BW34"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alcChain>
</file>

<file path=xl/sharedStrings.xml><?xml version="1.0" encoding="utf-8"?>
<sst xmlns="http://schemas.openxmlformats.org/spreadsheetml/2006/main" count="1008" uniqueCount="564">
  <si>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</si>
  <si>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</si>
  <si>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</si>
  <si>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</si>
  <si>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</si>
  <si>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</si>
  <si>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</si>
  <si>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</si>
  <si>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</si>
  <si>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</si>
  <si>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</si>
  <si>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</si>
  <si>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</si>
  <si>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</si>
  <si>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</si>
  <si>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</si>
  <si>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</si>
  <si>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</si>
  <si>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</si>
  <si>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</si>
  <si>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</si>
  <si>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</si>
  <si>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</si>
  <si>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</si>
  <si>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</si>
  <si>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</si>
  <si>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</si>
  <si>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</si>
  <si>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</si>
  <si>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</si>
  <si>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</si>
  <si>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</si>
  <si>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</si>
  <si>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</si>
  <si>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</si>
  <si>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</si>
  <si>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</si>
  <si>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</si>
  <si>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</si>
  <si>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</si>
  <si>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</si>
  <si>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</si>
  <si>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</si>
  <si>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</si>
  <si>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</si>
  <si>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</si>
  <si>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</si>
  <si>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</si>
  <si>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</si>
  <si>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</si>
  <si>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</si>
  <si>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</si>
  <si>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</si>
  <si>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</si>
  <si>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</si>
  <si>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</si>
  <si>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</si>
  <si>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</si>
  <si>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</si>
  <si>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</si>
  <si>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</si>
  <si>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</si>
  <si>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</si>
  <si>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</si>
  <si>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</si>
  <si>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</si>
  <si>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</si>
  <si>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</si>
  <si>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</si>
  <si>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</si>
  <si>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</si>
  <si>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</si>
  <si>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</si>
  <si>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</si>
  <si>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</si>
  <si>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</si>
  <si>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</si>
  <si>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</si>
  <si>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</si>
  <si>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</si>
  <si>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</si>
  <si>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</si>
  <si>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</si>
  <si>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</si>
  <si>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</si>
  <si>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</si>
  <si>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</si>
  <si>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</si>
  <si>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</si>
  <si>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</si>
  <si>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</si>
  <si>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</si>
  <si>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</si>
  <si>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</si>
  <si>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</si>
  <si>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</si>
  <si>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</si>
  <si>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</si>
  <si>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</si>
  <si>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</si>
  <si>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</si>
  <si>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</si>
  <si>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</si>
  <si>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</si>
  <si>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</si>
  <si>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</si>
  <si>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</si>
  <si>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</si>
  <si>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</si>
  <si>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</si>
  <si>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</si>
  <si>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</si>
  <si>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</si>
  <si>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</si>
  <si>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</si>
  <si>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</si>
  <si>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</si>
  <si>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</si>
  <si>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</si>
  <si>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</si>
  <si>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</si>
  <si>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</si>
  <si>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</si>
  <si>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</si>
  <si>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</si>
  <si>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</si>
  <si>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</si>
  <si>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</si>
  <si>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</si>
  <si>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</si>
  <si>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市立病院事業会計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</si>
  <si>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</si>
  <si>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</si>
  <si>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</si>
  <si>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</si>
  <si>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</si>
  <si>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</si>
  <si>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</si>
  <si>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</si>
  <si>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</si>
  <si>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</si>
  <si>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</si>
  <si>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</si>
  <si>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</si>
  <si>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</si>
  <si>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</si>
  <si>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</si>
  <si>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</si>
  <si>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</si>
  <si>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</si>
  <si>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</si>
  <si>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</si>
  <si>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</si>
  <si>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</si>
  <si>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</si>
  <si>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</si>
  <si>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</si>
  <si>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</si>
  <si>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</si>
  <si>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</si>
  <si>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</si>
  <si>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</si>
  <si>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</si>
  <si>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</si>
  <si>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</si>
  <si>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</si>
  <si>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</si>
  <si>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</si>
  <si>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</si>
  <si>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</si>
  <si>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</si>
  <si>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</si>
  <si>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</si>
  <si>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</si>
  <si>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</si>
  <si>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</si>
  <si>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</si>
  <si>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</si>
  <si>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</si>
  <si>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</si>
  <si>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</si>
  <si>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</si>
  <si>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</si>
  <si>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</si>
  <si>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</si>
  <si>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</si>
  <si>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</si>
  <si>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</si>
  <si>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</si>
  <si>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</si>
  <si>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</si>
  <si>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北海道苫小牧市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</si>
  <si>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</si>
  <si>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</si>
  <si>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</si>
  <si>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</si>
  <si>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</si>
  <si>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</si>
  <si>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</si>
  <si>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</si>
  <si>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</si>
  <si>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</si>
  <si>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</si>
  <si>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</si>
  <si>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</si>
  <si>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</si>
  <si>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</si>
  <si>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</si>
  <si>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</si>
  <si>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</si>
  <si>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</si>
  <si>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</si>
  <si>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</si>
  <si>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</si>
  <si>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</si>
  <si>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</si>
  <si>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</si>
  <si>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</si>
  <si>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</si>
  <si>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</si>
  <si>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</si>
  <si>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</si>
  <si>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</si>
  <si>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</si>
  <si>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</si>
  <si>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</si>
  <si>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</si>
  <si>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</si>
  <si>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</si>
  <si>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</si>
  <si>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</si>
  <si>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</si>
  <si>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</si>
  <si>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</si>
  <si>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</si>
  <si>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</si>
  <si>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</si>
  <si>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</si>
  <si>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</si>
  <si>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</si>
  <si>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</si>
  <si>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</si>
  <si>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</si>
  <si>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</si>
  <si>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</si>
  <si>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</si>
  <si>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</si>
  <si>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</si>
  <si>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</si>
  <si>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</si>
  <si>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</si>
  <si>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</si>
  <si>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</si>
  <si>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</si>
  <si>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</si>
  <si>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</si>
  <si>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</si>
  <si>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</si>
  <si>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</si>
  <si>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</si>
  <si>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</si>
  <si>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</si>
  <si>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</si>
  <si>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</si>
  <si>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</si>
  <si>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</si>
  <si>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</si>
  <si>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</si>
  <si>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</si>
  <si>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</si>
  <si>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</si>
  <si>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</si>
  <si>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</si>
  <si>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</si>
  <si>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</si>
  <si>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</si>
  <si>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</si>
  <si>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</si>
  <si>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</si>
  <si>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</si>
  <si>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</si>
  <si>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</si>
  <si>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</si>
  <si>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</si>
  <si>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</si>
  <si>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</si>
  <si>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</si>
  <si>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</si>
  <si>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</si>
  <si>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</si>
  <si>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</si>
  <si>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</si>
  <si>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</si>
  <si>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</si>
  <si>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</si>
  <si>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</si>
  <si>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</si>
  <si>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</si>
  <si>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</si>
  <si>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</si>
  <si>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</si>
  <si>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</si>
  <si>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</si>
  <si>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</si>
  <si>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</si>
  <si>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</si>
  <si>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</si>
  <si>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</si>
  <si>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</si>
  <si>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</si>
  <si>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</si>
  <si>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</si>
  <si>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</si>
  <si>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</si>
  <si>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</si>
  <si>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</si>
  <si>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</si>
  <si>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</si>
  <si>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</si>
  <si>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</si>
  <si>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</si>
  <si>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</si>
  <si>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</si>
  <si>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</si>
  <si>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</si>
  <si>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</si>
  <si>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</si>
  <si>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</si>
  <si>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</si>
  <si>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</si>
  <si>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</si>
  <si>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</si>
  <si>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</si>
  <si>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</si>
  <si>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</si>
  <si>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</si>
  <si>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</si>
  <si>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</si>
  <si>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</si>
  <si>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北海道苫小牧市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</si>
  <si>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</si>
  <si>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</si>
  <si>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</si>
  <si>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</si>
  <si>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</si>
  <si>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</si>
  <si>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</si>
  <si>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</si>
  <si>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</si>
  <si>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</si>
  <si>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</si>
  <si>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</si>
  <si>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</si>
  <si>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</si>
  <si>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</si>
  <si>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</si>
  <si>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</si>
  <si>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</si>
  <si>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</si>
  <si>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</si>
  <si>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</si>
  <si>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</si>
  <si>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</si>
  <si>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</si>
  <si>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</si>
  <si>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</si>
  <si>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</si>
  <si>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</si>
  <si>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</si>
  <si>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</si>
  <si>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</si>
  <si>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</si>
  <si>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</si>
  <si>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</si>
  <si>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</si>
  <si>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</si>
  <si>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</si>
  <si>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</si>
  <si>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下水道事業会計</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</si>
  <si>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</si>
  <si>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</si>
  <si>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</si>
  <si>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</si>
  <si>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</si>
  <si>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</si>
  <si>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</si>
  <si>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</si>
  <si>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</si>
  <si>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</si>
  <si>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</si>
  <si>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</si>
  <si>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</si>
  <si>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</si>
  <si>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</si>
  <si>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</si>
  <si>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</si>
  <si>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</si>
  <si>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</si>
  <si>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</si>
  <si>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</si>
  <si>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</si>
  <si>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</si>
  <si>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</si>
  <si>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</si>
  <si>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</si>
  <si>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</si>
  <si>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</si>
  <si>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</si>
  <si>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</si>
  <si>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</si>
  <si>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</si>
  <si>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</si>
  <si>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</si>
  <si>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</si>
  <si>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</si>
  <si>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</si>
  <si>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</si>
  <si>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</si>
  <si>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</si>
  <si>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</si>
  <si>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</si>
  <si>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</si>
  <si>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</si>
  <si>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</si>
  <si>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</si>
  <si>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</si>
  <si>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</si>
  <si>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</si>
  <si>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</si>
  <si>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</si>
  <si>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</si>
  <si>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</si>
  <si>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</si>
  <si>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</si>
  <si>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</si>
  <si>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</si>
  <si>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</si>
  <si>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公設地方卸売市場事業会計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</si>
  <si>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</si>
  <si>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</si>
  <si>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</si>
  <si>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</si>
  <si>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</si>
  <si>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</si>
  <si>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</si>
  <si>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</si>
  <si>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</si>
  <si>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</si>
  <si>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</si>
  <si>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</si>
  <si>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</si>
  <si>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</si>
  <si>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</si>
  <si>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</si>
  <si>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</si>
  <si>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</si>
  <si>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</si>
  <si>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</si>
  <si>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</si>
  <si>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</si>
  <si>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</si>
  <si>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</si>
  <si>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</si>
  <si>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</si>
  <si>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</si>
  <si>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</si>
  <si>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</si>
  <si>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</si>
  <si>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</si>
  <si>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</si>
  <si>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</si>
  <si>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</si>
  <si>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</si>
  <si>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</si>
  <si>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</si>
  <si>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</si>
  <si>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</si>
  <si>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</si>
  <si>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</si>
  <si>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</si>
  <si>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</si>
  <si>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</si>
  <si>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</si>
  <si>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</si>
  <si>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</si>
  <si>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</si>
  <si>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</si>
  <si>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</si>
  <si>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</si>
  <si>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</si>
  <si>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</si>
  <si>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</si>
  <si>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</si>
  <si>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</si>
  <si>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</si>
  <si>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</si>
  <si>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</si>
  <si>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</si>
  <si>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</si>
  <si>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</si>
  <si>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</si>
  <si>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</si>
  <si>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</si>
  <si>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</si>
  <si>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</si>
  <si>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</si>
  <si>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</si>
  <si>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</si>
  <si>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</si>
  <si>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</si>
  <si>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</si>
  <si>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</si>
  <si>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</si>
  <si>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</si>
  <si>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</si>
  <si>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</si>
  <si>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</si>
  <si>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</si>
  <si>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</si>
  <si>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</si>
  <si>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</si>
  <si>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</si>
  <si>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0.02</t>
  </si>
  <si>
    <t>市立病院事業会計</t>
  </si>
  <si>
    <t>▲ 1.04</t>
  </si>
  <si>
    <t>▲ 0.28</t>
  </si>
  <si>
    <t>▲ 0.89</t>
  </si>
  <si>
    <t>水道事業会計</t>
  </si>
  <si>
    <t>一般会計</t>
  </si>
  <si>
    <t>下水道事業会計</t>
  </si>
  <si>
    <t>公設地方卸売市場事業会計</t>
  </si>
  <si>
    <t>介護保険事業特別会計</t>
  </si>
  <si>
    <t>▲ 0.00</t>
  </si>
  <si>
    <t>国民健康保険事業特別会計</t>
  </si>
  <si>
    <t>後期高齢者医療特別会計</t>
  </si>
  <si>
    <t>その他会計（赤字）</t>
  </si>
  <si>
    <t>▲ 1.40</t>
  </si>
  <si>
    <t>その他会計（黒字）</t>
  </si>
  <si>
    <t>-</t>
    <phoneticPr fontId="2"/>
  </si>
  <si>
    <t>-</t>
    <phoneticPr fontId="5"/>
  </si>
  <si>
    <t>法適用企業</t>
    <phoneticPr fontId="5"/>
  </si>
  <si>
    <t>苫小牧港管理組合（一般会計）</t>
    <phoneticPr fontId="2"/>
  </si>
  <si>
    <t>苫小牧港管理組合（港湾整備特別会計）</t>
    <phoneticPr fontId="2"/>
  </si>
  <si>
    <t>㈱苫小牧振興公社</t>
    <rPh sb="1" eb="4">
      <t>トマコマイ</t>
    </rPh>
    <rPh sb="4" eb="6">
      <t>シンコウ</t>
    </rPh>
    <rPh sb="6" eb="8">
      <t>コウシャ</t>
    </rPh>
    <phoneticPr fontId="2"/>
  </si>
  <si>
    <t>（一財）苫小牧保健センター</t>
    <phoneticPr fontId="2"/>
  </si>
  <si>
    <t>（一財）苫小牧市勤労者共済センター</t>
    <rPh sb="1" eb="2">
      <t>イチ</t>
    </rPh>
    <rPh sb="2" eb="3">
      <t>ザイ</t>
    </rPh>
    <rPh sb="4" eb="8">
      <t>トマコマイシ</t>
    </rPh>
    <rPh sb="8" eb="11">
      <t>キンロウシャ</t>
    </rPh>
    <rPh sb="11" eb="13">
      <t>キョウサイ</t>
    </rPh>
    <phoneticPr fontId="2"/>
  </si>
  <si>
    <t>苫小牧ガス㈱</t>
    <rPh sb="0" eb="3">
      <t>トマコマイ</t>
    </rPh>
    <phoneticPr fontId="2"/>
  </si>
  <si>
    <t>㈱苫小牧オートリゾート</t>
    <rPh sb="1" eb="4">
      <t>トマコマイ</t>
    </rPh>
    <phoneticPr fontId="2"/>
  </si>
  <si>
    <t>（公財）苫小牧市体育協会</t>
    <rPh sb="1" eb="2">
      <t>コウ</t>
    </rPh>
    <rPh sb="2" eb="3">
      <t>ザイ</t>
    </rPh>
    <rPh sb="4" eb="8">
      <t>トマコマイシ</t>
    </rPh>
    <rPh sb="8" eb="10">
      <t>タイイク</t>
    </rPh>
    <rPh sb="10" eb="12">
      <t>キョウカイ</t>
    </rPh>
    <phoneticPr fontId="2"/>
  </si>
  <si>
    <t>（公財）道央産業振興財団</t>
    <rPh sb="1" eb="2">
      <t>コウ</t>
    </rPh>
    <rPh sb="2" eb="3">
      <t>ザイ</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</si>
  <si>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</si>
  <si>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</si>
  <si>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</si>
  <si>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</si>
  <si>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</si>
  <si>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</si>
  <si>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</si>
  <si>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</si>
  <si>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</si>
  <si>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</si>
  <si>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</si>
  <si>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</si>
  <si>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将来負担比率が類似団体と比較して高く、有形固定資産減価償却率は類似団体と比較して低い値となっています。
主な要因としては、公共施設の老朽化や耐震対策として建替や改修を進めてきたことが挙げられます。
今後も公共施設等総合管理計画に基づき、施策の選択と集中により健全財政を維持することでインフラ系施設の
更新にかかる投資的経費の確保を図るとともに、長寿命化対策により既存施設の延命化を図ってまいります。</t>
    <rPh sb="0" eb="2">
      <t>ショウライ</t>
    </rPh>
    <rPh sb="2" eb="4">
      <t>フタン</t>
    </rPh>
    <rPh sb="4" eb="6">
      <t>ヒリツ</t>
    </rPh>
    <rPh sb="7" eb="9">
      <t>ルイジ</t>
    </rPh>
    <rPh sb="9" eb="11">
      <t>ダンタイ</t>
    </rPh>
    <rPh sb="12" eb="14">
      <t>ヒカク</t>
    </rPh>
    <rPh sb="16" eb="17">
      <t>タカ</t>
    </rPh>
    <rPh sb="19" eb="21">
      <t>ユウケイ</t>
    </rPh>
    <rPh sb="21" eb="23">
      <t>コテイ</t>
    </rPh>
    <rPh sb="23" eb="25">
      <t>シサン</t>
    </rPh>
    <rPh sb="25" eb="27">
      <t>ゲンカ</t>
    </rPh>
    <rPh sb="27" eb="29">
      <t>ショウキャク</t>
    </rPh>
    <rPh sb="29" eb="30">
      <t>リツ</t>
    </rPh>
    <rPh sb="31" eb="33">
      <t>ルイジ</t>
    </rPh>
    <rPh sb="33" eb="35">
      <t>ダンタイ</t>
    </rPh>
    <rPh sb="36" eb="38">
      <t>ヒカク</t>
    </rPh>
    <rPh sb="40" eb="41">
      <t>ヒク</t>
    </rPh>
    <rPh sb="42" eb="43">
      <t>アタイ</t>
    </rPh>
    <rPh sb="52" eb="53">
      <t>オモ</t>
    </rPh>
    <rPh sb="54" eb="56">
      <t>ヨウイン</t>
    </rPh>
    <rPh sb="61" eb="63">
      <t>コウキョウ</t>
    </rPh>
    <rPh sb="63" eb="65">
      <t>シセツ</t>
    </rPh>
    <rPh sb="66" eb="69">
      <t>ロウキュウカ</t>
    </rPh>
    <rPh sb="70" eb="72">
      <t>タイシン</t>
    </rPh>
    <rPh sb="72" eb="74">
      <t>タイサク</t>
    </rPh>
    <rPh sb="77" eb="78">
      <t>ケン</t>
    </rPh>
    <rPh sb="78" eb="79">
      <t>タイ</t>
    </rPh>
    <rPh sb="80" eb="82">
      <t>カイシュウ</t>
    </rPh>
    <rPh sb="83" eb="84">
      <t>スス</t>
    </rPh>
    <rPh sb="91" eb="92">
      <t>ア</t>
    </rPh>
    <rPh sb="99" eb="101">
      <t>コンゴ</t>
    </rPh>
    <rPh sb="102" eb="104">
      <t>コウキョウ</t>
    </rPh>
    <rPh sb="104" eb="107">
      <t>シセツトウ</t>
    </rPh>
    <rPh sb="107" eb="109">
      <t>ソウゴウ</t>
    </rPh>
    <rPh sb="109" eb="111">
      <t>カンリ</t>
    </rPh>
    <rPh sb="111" eb="113">
      <t>ケイカク</t>
    </rPh>
    <rPh sb="114" eb="115">
      <t>モト</t>
    </rPh>
    <phoneticPr fontId="2"/>
  </si>
  <si>
    <t xml:space="preserve">地方債については、毎年の償還額以上に借入を行わないことを基本とすることで、
地方債の残高の減少に繋げてきており、それに伴い将来負担比率も減少傾向にあります。
今後も、基金の拡充及び活用、交付税措置のある市債の計画的な活用、発行管理により、
安定的な財政運営に努めてまいります。
</t>
    <rPh sb="59" eb="60">
      <t>トモナ</t>
    </rPh>
    <rPh sb="61" eb="63">
      <t>ショウライ</t>
    </rPh>
    <rPh sb="63" eb="65">
      <t>フタン</t>
    </rPh>
    <rPh sb="65" eb="67">
      <t>ヒリツ</t>
    </rPh>
    <rPh sb="68" eb="70">
      <t>ゲンショウ</t>
    </rPh>
    <rPh sb="70" eb="72">
      <t>ケイコウ</t>
    </rPh>
    <rPh sb="79" eb="8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</si>
</sst>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28112</c:v>
                </c:pt>
                <c:pt idx="1">
                  <c:v>40264</c:v>
                </c:pt>
                <c:pt idx="2">
                  <c:v>46658</c:v>
                </c:pt>
                <c:pt idx="3">
                  <c:v>47154</c:v>
                </c:pt>
                <c:pt idx="4">
                  <c:v>62879</c:v>
                </c:pt>
              </c:numCache>
            </c:numRef>
          </c:val>
          <c:smooth val="0"/>
        </c:ser>
        <c:dLbls>
          <c:showLegendKey val="0"/>
          <c:showVal val="0"/>
          <c:showCatName val="0"/>
          <c:showSerName val="0"/>
          <c:showPercent val="0"/>
          <c:showBubbleSize val="0"/>
        </c:dLbls>
        <c:marker val="1"/>
        <c:smooth val="0"/>
        <c:axId val="108130688"/>
        <c:axId val="108132608"/>
      </c:lineChart>
      <c:catAx>
        <c:axId val="108130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2608"/>
        <c:crosses val="autoZero"/>
        <c:auto val="1"/>
        <c:lblAlgn val="ctr"/>
        <c:lblOffset val="100"/>
        <c:tickLblSkip val="1"/>
        <c:tickMarkSkip val="1"/>
        <c:noMultiLvlLbl val="0"/>
      </c:catAx>
      <c:valAx>
        <c:axId val="108132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0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1.72</c:v>
                </c:pt>
                <c:pt idx="1">
                  <c:v>1.55</c:v>
                </c:pt>
                <c:pt idx="2">
                  <c:v>3.62</c:v>
                </c:pt>
                <c:pt idx="3">
                  <c:v>4.42</c:v>
                </c:pt>
                <c:pt idx="4">
                  <c:v>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3.53</c:v>
                </c:pt>
                <c:pt idx="1">
                  <c:v>4.46</c:v>
                </c:pt>
                <c:pt idx="2">
                  <c:v>5.67</c:v>
                </c:pt>
                <c:pt idx="3">
                  <c:v>6.68</c:v>
                </c:pt>
                <c:pt idx="4">
                  <c:v>7.58</c:v>
                </c:pt>
              </c:numCache>
            </c:numRef>
          </c:val>
        </c:ser>
        <c:dLbls>
          <c:showLegendKey val="0"/>
          <c:showVal val="0"/>
          <c:showCatName val="0"/>
          <c:showSerName val="0"/>
          <c:showPercent val="0"/>
          <c:showBubbleSize val="0"/>
        </c:dLbls>
        <c:gapWidth val="250"/>
        <c:overlap val="100"/>
        <c:axId val="108076416"/>
        <c:axId val="12072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0.78</c:v>
                </c:pt>
                <c:pt idx="1">
                  <c:v>1.78</c:v>
                </c:pt>
                <c:pt idx="2">
                  <c:v>3.65</c:v>
                </c:pt>
                <c:pt idx="3">
                  <c:v>1.74</c:v>
                </c:pt>
                <c:pt idx="4">
                  <c:v>-0.02</c:v>
                </c:pt>
              </c:numCache>
            </c:numRef>
          </c:val>
          <c:smooth val="0"/>
        </c:ser>
        <c:dLbls>
          <c:showLegendKey val="0"/>
          <c:showVal val="0"/>
          <c:showCatName val="0"/>
          <c:showSerName val="0"/>
          <c:showPercent val="0"/>
          <c:showBubbleSize val="0"/>
        </c:dLbls>
        <c:marker val="1"/>
        <c:smooth val="0"/>
        <c:axId val="108076416"/>
        <c:axId val="120727040"/>
      </c:lineChart>
      <c:catAx>
        <c:axId val="1080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27040"/>
        <c:crosses val="autoZero"/>
        <c:auto val="1"/>
        <c:lblAlgn val="ctr"/>
        <c:lblOffset val="100"/>
        <c:tickLblSkip val="1"/>
        <c:tickMarkSkip val="1"/>
        <c:noMultiLvlLbl val="0"/>
      </c:catAx>
      <c:valAx>
        <c:axId val="12072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1.07</c:v>
                </c:pt>
                <c:pt idx="2">
                  <c:v>#N/A</c:v>
                </c:pt>
                <c:pt idx="3">
                  <c:v>3.61</c:v>
                </c:pt>
                <c:pt idx="4">
                  <c:v>#N/A</c:v>
                </c:pt>
                <c:pt idx="5">
                  <c:v>3.85</c:v>
                </c:pt>
                <c:pt idx="6">
                  <c:v>#N/A</c:v>
                </c:pt>
                <c:pt idx="7">
                  <c:v>5.56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0.15</c:v>
                </c:pt>
                <c:pt idx="8">
                  <c:v>#N/A</c:v>
                </c:pt>
                <c:pt idx="9">
                  <c:v>0.15</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0.97</c:v>
                </c:pt>
                <c:pt idx="2">
                  <c:v>#N/A</c:v>
                </c:pt>
                <c:pt idx="3">
                  <c:v>1.02</c:v>
                </c:pt>
                <c:pt idx="4">
                  <c:v>#N/A</c:v>
                </c:pt>
                <c:pt idx="5">
                  <c:v>0.3</c:v>
                </c:pt>
                <c:pt idx="6">
                  <c:v>#N/A</c:v>
                </c:pt>
                <c:pt idx="7">
                  <c:v>0.02</c:v>
                </c:pt>
                <c:pt idx="8">
                  <c:v>#N/A</c:v>
                </c:pt>
                <c:pt idx="9">
                  <c:v>0.37</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c:v>
                </c:pt>
                <c:pt idx="4">
                  <c:v>#N/A</c:v>
                </c:pt>
                <c:pt idx="5">
                  <c:v>0.04</c:v>
                </c:pt>
                <c:pt idx="6">
                  <c:v>#N/A</c:v>
                </c:pt>
                <c:pt idx="7">
                  <c:v>0.41</c:v>
                </c:pt>
                <c:pt idx="8">
                  <c:v>#N/A</c:v>
                </c:pt>
                <c:pt idx="9">
                  <c:v>0.39</c:v>
                </c:pt>
              </c:numCache>
            </c:numRef>
          </c:val>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1.02</c:v>
                </c:pt>
                <c:pt idx="2">
                  <c:v>#N/A</c:v>
                </c:pt>
                <c:pt idx="3">
                  <c:v>1.1100000000000001</c:v>
                </c:pt>
                <c:pt idx="4">
                  <c:v>#N/A</c:v>
                </c:pt>
                <c:pt idx="5">
                  <c:v>1.1499999999999999</c:v>
                </c:pt>
                <c:pt idx="6">
                  <c:v>#N/A</c:v>
                </c:pt>
                <c:pt idx="7">
                  <c:v>1.23</c:v>
                </c:pt>
                <c:pt idx="8">
                  <c:v>#N/A</c:v>
                </c:pt>
                <c:pt idx="9">
                  <c:v>1.22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2.02</c:v>
                </c:pt>
                <c:pt idx="2">
                  <c:v>#N/A</c:v>
                </c:pt>
                <c:pt idx="3">
                  <c:v>2.09</c:v>
                </c:pt>
                <c:pt idx="4">
                  <c:v>#N/A</c:v>
                </c:pt>
                <c:pt idx="5">
                  <c:v>1.95</c:v>
                </c:pt>
                <c:pt idx="6">
                  <c:v>#N/A</c:v>
                </c:pt>
                <c:pt idx="7">
                  <c:v>1.9</c:v>
                </c:pt>
                <c:pt idx="8">
                  <c:v>#N/A</c:v>
                </c:pt>
                <c:pt idx="9">
                  <c:v>2.0699999999999998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1.71</c:v>
                </c:pt>
                <c:pt idx="2">
                  <c:v>#N/A</c:v>
                </c:pt>
                <c:pt idx="3">
                  <c:v>1.55</c:v>
                </c:pt>
                <c:pt idx="4">
                  <c:v>#N/A</c:v>
                </c:pt>
                <c:pt idx="5">
                  <c:v>3.61</c:v>
                </c:pt>
                <c:pt idx="6">
                  <c:v>#N/A</c:v>
                </c:pt>
                <c:pt idx="7">
                  <c:v>4.42</c:v>
                </c:pt>
                <c:pt idx="8">
                  <c:v>#N/A</c:v>
                </c:pt>
                <c:pt idx="9">
                  <c:v>3.31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4.05</c:v>
                </c:pt>
                <c:pt idx="2">
                  <c:v>#N/A</c:v>
                </c:pt>
                <c:pt idx="3">
                  <c:v>3.56</c:v>
                </c:pt>
                <c:pt idx="4">
                  <c:v>#N/A</c:v>
                </c:pt>
                <c:pt idx="5">
                  <c:v>3.77</c:v>
                </c:pt>
                <c:pt idx="6">
                  <c:v>#N/A</c:v>
                </c:pt>
                <c:pt idx="7">
                  <c:v>4.24</c:v>
                </c:pt>
                <c:pt idx="8">
                  <c:v>#N/A</c:v>
                </c:pt>
                <c:pt idx="9">
                  <c:v>4.33</c:v>
                </c:pt>
              </c:numCache>
            </c:numRef>
          </c:val>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1.04</c:v>
                </c:pt>
                <c:pt idx="1">
                  <c:v>#N/A</c:v>
                </c:pt>
                <c:pt idx="2">
                  <c:v>#N/A</c:v>
                </c:pt>
                <c:pt idx="3">
                  <c:v>0.31</c:v>
                </c:pt>
                <c:pt idx="4">
                  <c:v>#N/A</c:v>
                </c:pt>
                <c:pt idx="5">
                  <c:v>0.69</c:v>
                </c:pt>
                <c:pt idx="6">
                  <c:v>0.28000000000000003</c:v>
                </c:pt>
                <c:pt idx="7">
                  <c:v>#N/A</c:v>
                </c:pt>
                <c:pt idx="8">
                  <c:v>0.89</c:v>
                </c:pt>
                <c:pt idx="9">
                  <c:v>#N/A</c:v>
                </c:pt>
              </c:numCache>
            </c:numRef>
          </c:val>
        </c:ser>
        <c:dLbls>
          <c:showLegendKey val="0"/>
          <c:showVal val="0"/>
          <c:showCatName val="0"/>
          <c:showSerName val="0"/>
          <c:showPercent val="0"/>
          <c:showBubbleSize val="0"/>
        </c:dLbls>
        <c:gapWidth val="150"/>
        <c:overlap val="100"/>
        <c:axId val="108176896"/>
        <c:axId val="108178432"/>
      </c:barChart>
      <c:catAx>
        <c:axId val="1081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78432"/>
        <c:crosses val="autoZero"/>
        <c:auto val="1"/>
        <c:lblAlgn val="ctr"/>
        <c:lblOffset val="100"/>
        <c:tickLblSkip val="1"/>
        <c:tickMarkSkip val="1"/>
        <c:noMultiLvlLbl val="0"/>
      </c:catAx>
      <c:valAx>
        <c:axId val="10817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7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8291</c:v>
                </c:pt>
                <c:pt idx="5">
                  <c:v>8281</c:v>
                </c:pt>
                <c:pt idx="8">
                  <c:v>8191</c:v>
                </c:pt>
                <c:pt idx="11">
                  <c:v>8209</c:v>
                </c:pt>
                <c:pt idx="14">
                  <c:v>7804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272</c:v>
                </c:pt>
                <c:pt idx="3">
                  <c:v>259</c:v>
                </c:pt>
                <c:pt idx="6">
                  <c:v>152</c:v>
                </c:pt>
                <c:pt idx="9">
                  <c:v>149</c:v>
                </c:pt>
                <c:pt idx="12">
                  <c:v>168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897</c:v>
                </c:pt>
                <c:pt idx="3">
                  <c:v>869</c:v>
                </c:pt>
                <c:pt idx="6">
                  <c:v>931</c:v>
                </c:pt>
                <c:pt idx="9">
                  <c:v>881</c:v>
                </c:pt>
                <c:pt idx="12">
                  <c:v>783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2277</c:v>
                </c:pt>
                <c:pt idx="3">
                  <c:v>1734</c:v>
                </c:pt>
                <c:pt idx="6">
                  <c:v>1593</c:v>
                </c:pt>
                <c:pt idx="9">
                  <c:v>1592</c:v>
                </c:pt>
                <c:pt idx="12">
                  <c:v>1783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8330</c:v>
                </c:pt>
                <c:pt idx="3">
                  <c:v>8684</c:v>
                </c:pt>
                <c:pt idx="6">
                  <c:v>7716</c:v>
                </c:pt>
                <c:pt idx="9">
                  <c:v>7430</c:v>
                </c:pt>
                <c:pt idx="12">
                  <c:v>7003</c:v>
                </c:pt>
              </c:numCache>
            </c:numRef>
          </c:val>
        </c:ser>
        <c:dLbls>
          <c:showLegendKey val="0"/>
          <c:showVal val="0"/>
          <c:showCatName val="0"/>
          <c:showSerName val="0"/>
          <c:showPercent val="0"/>
          <c:showBubbleSize val="0"/>
        </c:dLbls>
        <c:gapWidth val="100"/>
        <c:overlap val="100"/>
        <c:axId val="120767616"/>
        <c:axId val="12076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3485</c:v>
                </c:pt>
                <c:pt idx="2">
                  <c:v>#N/A</c:v>
                </c:pt>
                <c:pt idx="3">
                  <c:v>#N/A</c:v>
                </c:pt>
                <c:pt idx="4">
                  <c:v>3265</c:v>
                </c:pt>
                <c:pt idx="5">
                  <c:v>#N/A</c:v>
                </c:pt>
                <c:pt idx="6">
                  <c:v>#N/A</c:v>
                </c:pt>
                <c:pt idx="7">
                  <c:v>2201</c:v>
                </c:pt>
                <c:pt idx="8">
                  <c:v>#N/A</c:v>
                </c:pt>
                <c:pt idx="9">
                  <c:v>#N/A</c:v>
                </c:pt>
                <c:pt idx="10">
                  <c:v>1843</c:v>
                </c:pt>
                <c:pt idx="11">
                  <c:v>#N/A</c:v>
                </c:pt>
                <c:pt idx="12">
                  <c:v>#N/A</c:v>
                </c:pt>
                <c:pt idx="13">
                  <c:v>1934</c:v>
                </c:pt>
                <c:pt idx="14">
                  <c:v>#N/A</c:v>
                </c:pt>
              </c:numCache>
            </c:numRef>
          </c:val>
          <c:smooth val="0"/>
        </c:ser>
        <c:dLbls>
          <c:showLegendKey val="0"/>
          <c:showVal val="0"/>
          <c:showCatName val="0"/>
          <c:showSerName val="0"/>
          <c:showPercent val="0"/>
          <c:showBubbleSize val="0"/>
        </c:dLbls>
        <c:marker val="1"/>
        <c:smooth val="0"/>
        <c:axId val="120767616"/>
        <c:axId val="120769536"/>
      </c:lineChart>
      <c:catAx>
        <c:axId val="1207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69536"/>
        <c:crosses val="autoZero"/>
        <c:auto val="1"/>
        <c:lblAlgn val="ctr"/>
        <c:lblOffset val="100"/>
        <c:tickLblSkip val="1"/>
        <c:tickMarkSkip val="1"/>
        <c:noMultiLvlLbl val="0"/>
      </c:catAx>
      <c:valAx>
        <c:axId val="12076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62392</c:v>
                </c:pt>
                <c:pt idx="5">
                  <c:v>62378</c:v>
                </c:pt>
                <c:pt idx="8">
                  <c:v>62394</c:v>
                </c:pt>
                <c:pt idx="11">
                  <c:v>62077</c:v>
                </c:pt>
                <c:pt idx="14">
                  <c:v>61981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16680</c:v>
                </c:pt>
                <c:pt idx="5">
                  <c:v>19929</c:v>
                </c:pt>
                <c:pt idx="8">
                  <c:v>19605</c:v>
                </c:pt>
                <c:pt idx="11">
                  <c:v>19093</c:v>
                </c:pt>
                <c:pt idx="14">
                  <c:v>20294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3525</c:v>
                </c:pt>
                <c:pt idx="5">
                  <c:v>4236</c:v>
                </c:pt>
                <c:pt idx="8">
                  <c:v>5783</c:v>
                </c:pt>
                <c:pt idx="11">
                  <c:v>6599</c:v>
                </c:pt>
                <c:pt idx="14">
                  <c:v>8929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5102</c:v>
                </c:pt>
                <c:pt idx="3">
                  <c:v>4585</c:v>
                </c:pt>
                <c:pt idx="6">
                  <c:v>4103</c:v>
                </c:pt>
                <c:pt idx="9">
                  <c:v>3604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10235</c:v>
                </c:pt>
                <c:pt idx="3">
                  <c:v>9394</c:v>
                </c:pt>
                <c:pt idx="6">
                  <c:v>8784</c:v>
                </c:pt>
                <c:pt idx="9">
                  <c:v>7420</c:v>
                </c:pt>
                <c:pt idx="12">
                  <c:v>6897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6706</c:v>
                </c:pt>
                <c:pt idx="3">
                  <c:v>7071</c:v>
                </c:pt>
                <c:pt idx="6">
                  <c:v>7351</c:v>
                </c:pt>
                <c:pt idx="9">
                  <c:v>7162</c:v>
                </c:pt>
                <c:pt idx="12">
                  <c:v>6797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27625</c:v>
                </c:pt>
                <c:pt idx="3">
                  <c:v>23523</c:v>
                </c:pt>
                <c:pt idx="6">
                  <c:v>22736</c:v>
                </c:pt>
                <c:pt idx="9">
                  <c:v>21254</c:v>
                </c:pt>
                <c:pt idx="12">
                  <c:v>20863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1266</c:v>
                </c:pt>
                <c:pt idx="3">
                  <c:v>1214</c:v>
                </c:pt>
                <c:pt idx="6">
                  <c:v>2035</c:v>
                </c:pt>
                <c:pt idx="9">
                  <c:v>1948</c:v>
                </c:pt>
                <c:pt idx="12">
                  <c:v>1763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63503</c:v>
                </c:pt>
                <c:pt idx="3">
                  <c:v>72988</c:v>
                </c:pt>
                <c:pt idx="6">
                  <c:v>73225</c:v>
                </c:pt>
                <c:pt idx="9">
                  <c:v>73563</c:v>
                </c:pt>
                <c:pt idx="12">
                  <c:v>79352</c:v>
                </c:pt>
              </c:numCache>
            </c:numRef>
          </c:val>
        </c:ser>
        <c:dLbls>
          <c:showLegendKey val="0"/>
          <c:showVal val="0"/>
          <c:showCatName val="0"/>
          <c:showSerName val="0"/>
          <c:showPercent val="0"/>
          <c:showBubbleSize val="0"/>
        </c:dLbls>
        <c:gapWidth val="100"/>
        <c:overlap val="100"/>
        <c:axId val="119979008"/>
        <c:axId val="11998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31838</c:v>
                </c:pt>
                <c:pt idx="2">
                  <c:v>#N/A</c:v>
                </c:pt>
                <c:pt idx="3">
                  <c:v>#N/A</c:v>
                </c:pt>
                <c:pt idx="4">
                  <c:v>32232</c:v>
                </c:pt>
                <c:pt idx="5">
                  <c:v>#N/A</c:v>
                </c:pt>
                <c:pt idx="6">
                  <c:v>#N/A</c:v>
                </c:pt>
                <c:pt idx="7">
                  <c:v>30452</c:v>
                </c:pt>
                <c:pt idx="8">
                  <c:v>#N/A</c:v>
                </c:pt>
                <c:pt idx="9">
                  <c:v>#N/A</c:v>
                </c:pt>
                <c:pt idx="10">
                  <c:v>27182</c:v>
                </c:pt>
                <c:pt idx="11">
                  <c:v>#N/A</c:v>
                </c:pt>
                <c:pt idx="12">
                  <c:v>#N/A</c:v>
                </c:pt>
                <c:pt idx="13">
                  <c:v>24468</c:v>
                </c:pt>
                <c:pt idx="14">
                  <c:v>#N/A</c:v>
                </c:pt>
              </c:numCache>
            </c:numRef>
          </c:val>
          <c:smooth val="0"/>
        </c:ser>
        <c:dLbls>
          <c:showLegendKey val="0"/>
          <c:showVal val="0"/>
          <c:showCatName val="0"/>
          <c:showSerName val="0"/>
          <c:showPercent val="0"/>
          <c:showBubbleSize val="0"/>
        </c:dLbls>
        <c:marker val="1"/>
        <c:smooth val="0"/>
        <c:axId val="119979008"/>
        <c:axId val="119981184"/>
      </c:lineChart>
      <c:catAx>
        <c:axId val="1199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981184"/>
        <c:crosses val="autoZero"/>
        <c:auto val="1"/>
        <c:lblAlgn val="ctr"/>
        <c:lblOffset val="100"/>
        <c:tickLblSkip val="1"/>
        <c:tickMarkSkip val="1"/>
        <c:noMultiLvlLbl val="0"/>
      </c:catAx>
      <c:valAx>
        <c:axId val="11998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43.9</c:v>
                </c:pt>
              </c:numCache>
            </c:numRef>
          </c:xVal>
          <c:yVal>
            <c:numRef>
              <c:f>公会計指標分析・財政指標組合せ分析表!$K$51:$O$51</c:f>
              <c:numCache>
                <c:formatCode>#,##0.0;"▲ "#,##0.0</c:formatCode>
                <c:ptCount val="5"/>
                <c:pt idx="4">
                  <c:v>72.3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ser>
        <c:dLbls>
          <c:showLegendKey val="0"/>
          <c:showVal val="0"/>
          <c:showCatName val="0"/>
          <c:showSerName val="0"/>
          <c:showPercent val="0"/>
          <c:showBubbleSize val="0"/>
        </c:dLbls>
        <c:axId val="128684800"/>
        <c:axId val="128686720"/>
      </c:scatterChart>
      <c:valAx>
        <c:axId val="128684800"/>
        <c:scaling>
          <c:orientation val="minMax"/>
          <c:max val="49.300000000000004"/>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86720"/>
        <c:crosses val="autoZero"/>
        <c:crossBetween val="midCat"/>
      </c:valAx>
      <c:valAx>
        <c:axId val="12868672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8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656907626628751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8754016896998679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10.4</c:v>
                </c:pt>
                <c:pt idx="2">
                  <c:v>9.1</c:v>
                </c:pt>
                <c:pt idx="3">
                  <c:v>7.4</c:v>
                </c:pt>
                <c:pt idx="4">
                  <c:v>5.9</c:v>
                </c:pt>
              </c:numCache>
            </c:numRef>
          </c:xVal>
          <c:yVal>
            <c:numRef>
              <c:f>公会計指標分析・財政指標組合せ分析表!$K$73:$O$73</c:f>
              <c:numCache>
                <c:formatCode>#,##0.0;"▲ "#,##0.0</c:formatCode>
                <c:ptCount val="5"/>
                <c:pt idx="0">
                  <c:v>98.3</c:v>
                </c:pt>
                <c:pt idx="1">
                  <c:v>99.4</c:v>
                </c:pt>
                <c:pt idx="2">
                  <c:v>91.4</c:v>
                </c:pt>
                <c:pt idx="3">
                  <c:v>82.3</c:v>
                </c:pt>
                <c:pt idx="4">
                  <c:v>72.3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29595648"/>
        <c:axId val="129618304"/>
      </c:scatterChart>
      <c:valAx>
        <c:axId val="129595648"/>
        <c:scaling>
          <c:orientation val="minMax"/>
          <c:max val="11"/>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618304"/>
        <c:crosses val="autoZero"/>
        <c:crossBetween val="midCat"/>
      </c:valAx>
      <c:valAx>
        <c:axId val="129618304"/>
        <c:scaling>
          <c:orientation val="minMax"/>
          <c:max val="11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59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％の増、単年度実質公債費比率も前年度比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％の増となっておりますが、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か年平均の実質公債費比率は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％の減となっております。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年度決算における分子の増は下水道事業及び市立病院事業の公営企業債の元利償還金に対する繰入金等の増が主な要因となっています。</a:t>
          </a:r>
        </a:p>
        <a:p>
          <a:r>
            <a:rPr kumimoji="1" lang="ja-JP" altLang="en-US" sz="1400">
              <a:latin typeface="ＭＳ ゴシック" pitchFamily="49" charset="-128"/>
              <a:ea typeface="ＭＳ ゴシック" pitchFamily="49" charset="-128"/>
            </a:rPr>
            <a:t>　今後につきましては、財政基盤安定化計画（平成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年度）に基づき、基金の拡充及び活用と市債の発行管理により、公債費の将来負担が増大することのないよう安定的な財政運営に努めてまいります。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前年度と比較して、将来負担比率は</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ポイントの減、分子も</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％の減となっております。</a:t>
          </a:r>
        </a:p>
        <a:p>
          <a:r>
            <a:rPr kumimoji="1" lang="ja-JP" altLang="en-US" sz="1300">
              <a:latin typeface="ＭＳ ゴシック" pitchFamily="49" charset="-128"/>
              <a:ea typeface="ＭＳ ゴシック" pitchFamily="49" charset="-128"/>
            </a:rPr>
            <a:t>　分子の減の要因は、公営企業債等繰入見込額や退職手当負担見込額等の減、充当可能基金の増額が主な要因となっております。</a:t>
          </a:r>
        </a:p>
        <a:p>
          <a:r>
            <a:rPr kumimoji="1" lang="ja-JP" altLang="en-US" sz="1300">
              <a:latin typeface="ＭＳ ゴシック" pitchFamily="49" charset="-128"/>
              <a:ea typeface="ＭＳ ゴシック" pitchFamily="49" charset="-128"/>
            </a:rPr>
            <a:t>　一般会計等に係る地方債の現在高は土地開発公社解散に伴う第三セクター等改革推進債の発行により増加しておりますが、設立法人等の負債額等負担見込額が皆減しており将来負担費率を悪化させる影響はありません。</a:t>
          </a:r>
        </a:p>
        <a:p>
          <a:r>
            <a:rPr kumimoji="1" lang="ja-JP" altLang="en-US" sz="1300">
              <a:latin typeface="ＭＳ ゴシック" pitchFamily="49" charset="-128"/>
              <a:ea typeface="ＭＳ ゴシック" pitchFamily="49" charset="-128"/>
            </a:rPr>
            <a:t>　今後につきましては、財政基盤安定化計画（平成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年度）に基づき、基金の拡充及び活用と市債の発行管理により、将来世代の負担が過大にならないよう、安定した財政運営に努めてまいります。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有形固定資産減価償却率は類似団体より低い水準にあります。</a:t>
          </a:r>
          <a:endParaRPr kumimoji="1" lang="en-US" altLang="ja-JP" sz="1100">
            <a:latin typeface="ＭＳ Ｐゴシック"/>
          </a:endParaRPr>
        </a:p>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年度に策定した公共施設等総合管理計画において公共施設の更新・統廃合・長寿命化等を計画的に行うこととしています。</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また施設類型ごとの個別施設計画の推進を図り、施設の維持管理を適切に進めてまいります。</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4" name="直線コネクタ 63"/>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5"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66" name="直線コネクタ 65"/>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67"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68" name="直線コネクタ 67"/>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123207</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0" name="フローチャート :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105198</xdr:rowOff>
    </xdr:from>
    <xdr:to>
      <xdr:col>3</xdr:col>
      <xdr:colOff>1222375</xdr:colOff>
      <xdr:row>32</xdr:row>
      <xdr:rowOff>35348</xdr:rowOff>
    </xdr:to>
    <xdr:sp macro="" textlink="">
      <xdr:nvSpPr>
        <xdr:cNvPr id="76" name="円/楕円 75"/>
        <xdr:cNvSpPr/>
      </xdr:nvSpPr>
      <xdr:spPr>
        <a:xfrm>
          <a:off x="47117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83625</xdr:rowOff>
    </xdr:from>
    <xdr:ext cx="405111" cy="259045"/>
    <xdr:sp macro="" textlink="">
      <xdr:nvSpPr>
        <xdr:cNvPr id="77" name="有形固定資産減価償却率該当値テキスト"/>
        <xdr:cNvSpPr txBox="1"/>
      </xdr:nvSpPr>
      <xdr:spPr>
        <a:xfrm>
          <a:off x="4813300" y="617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0" name="正方形/長方形 7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[ 16.3</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債務償還可能年数は類似団体平均、北海道平均をともに下回っており、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財政基盤安定化計画（平成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年度）に基づき、基金の拡充及び活用と市債の発行管理により、公債費の将来負担が増大することのないよう、安定的な財政運営に努めてまいります。</a:t>
          </a:r>
          <a:endParaRPr lang="ja-JP" altLang="ja-JP">
            <a:effectLst/>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89" name="テキスト ボックス 8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0" name="直線コネクタ 8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36</xdr:row>
      <xdr:rowOff>64949</xdr:rowOff>
    </xdr:from>
    <xdr:ext cx="359393" cy="225703"/>
    <xdr:sp macro="" textlink="">
      <xdr:nvSpPr>
        <xdr:cNvPr id="91" name="テキスト ボックス 90"/>
        <xdr:cNvSpPr txBox="1"/>
      </xdr:nvSpPr>
      <xdr:spPr>
        <a:xfrm>
          <a:off x="10880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16.2</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2" name="直線コネクタ 9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93" name="テキスト ボックス 92"/>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16.3</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94" name="直線コネクタ 9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95" name="テキスト ボックス 94"/>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16.4</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9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97" name="テキスト ボックス 9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98" name="テキスト ボックス 9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99" name="テキスト ボックス 9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00" name="テキスト ボックス 9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01" name="テキスト ボックス 10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30</xdr:row>
      <xdr:rowOff>57150</xdr:rowOff>
    </xdr:from>
    <xdr:to>
      <xdr:col>10</xdr:col>
      <xdr:colOff>1235075</xdr:colOff>
      <xdr:row>30</xdr:row>
      <xdr:rowOff>158750</xdr:rowOff>
    </xdr:to>
    <xdr:sp macro="" textlink="">
      <xdr:nvSpPr>
        <xdr:cNvPr id="102" name="円/楕円 101"/>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29</xdr:row>
      <xdr:rowOff>130827</xdr:rowOff>
    </xdr:from>
    <xdr:ext cx="405111" cy="259045"/>
    <xdr:sp macro="" textlink="">
      <xdr:nvSpPr>
        <xdr:cNvPr id="103" name="債務償還可能年数該当値テキスト"/>
        <xdr:cNvSpPr txBox="1"/>
      </xdr:nvSpPr>
      <xdr:spPr>
        <a:xfrm>
          <a:off x="148463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04" name="正方形/長方形 10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5" name="正方形/長方形 10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6" name="テキスト ボックス 10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7" name="テキスト ボックス 10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8" name="テキスト ボックス 10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9" name="テキスト ボックス 10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121920</xdr:rowOff>
    </xdr:to>
    <xdr:cxnSp macro="">
      <xdr:nvCxnSpPr>
        <xdr:cNvPr id="55" name="直線コネクタ 54"/>
        <xdr:cNvCxnSpPr/>
      </xdr:nvCxnSpPr>
      <xdr:spPr>
        <a:xfrm flipV="1">
          <a:off x="4634865" y="600379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125747</xdr:rowOff>
    </xdr:from>
    <xdr:ext cx="405111" cy="259045"/>
    <xdr:sp macro="" textlink="">
      <xdr:nvSpPr>
        <xdr:cNvPr id="56" name="【道路】&#10;有形固定資産減価償却率最小値テキスト"/>
        <xdr:cNvSpPr txBox="1"/>
      </xdr:nvSpPr>
      <xdr:spPr>
        <a:xfrm>
          <a:off x="47244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41</xdr:row>
      <xdr:rowOff>121920</xdr:rowOff>
    </xdr:from>
    <xdr:to>
      <xdr:col>6</xdr:col>
      <xdr:colOff>600075</xdr:colOff>
      <xdr:row>41</xdr:row>
      <xdr:rowOff>121920</xdr:rowOff>
    </xdr:to>
    <xdr:cxnSp macro="">
      <xdr:nvCxnSpPr>
        <xdr:cNvPr id="57" name="直線コネクタ 56"/>
        <xdr:cNvCxnSpPr/>
      </xdr:nvCxnSpPr>
      <xdr:spPr>
        <a:xfrm>
          <a:off x="4546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6113</xdr:rowOff>
    </xdr:from>
    <xdr:ext cx="405111" cy="259045"/>
    <xdr:sp macro="" textlink="">
      <xdr:nvSpPr>
        <xdr:cNvPr id="60" name="【道路】&#10;有形固定資産減価償却率平均値テキスト"/>
        <xdr:cNvSpPr txBox="1"/>
      </xdr:nvSpPr>
      <xdr:spPr>
        <a:xfrm>
          <a:off x="47244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27686</xdr:rowOff>
    </xdr:from>
    <xdr:to>
      <xdr:col>6</xdr:col>
      <xdr:colOff>561975</xdr:colOff>
      <xdr:row>40</xdr:row>
      <xdr:rowOff>129286</xdr:rowOff>
    </xdr:to>
    <xdr:sp macro="" textlink="">
      <xdr:nvSpPr>
        <xdr:cNvPr id="61" name="フローチャート : 判断 60"/>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45974</xdr:rowOff>
    </xdr:from>
    <xdr:to>
      <xdr:col>6</xdr:col>
      <xdr:colOff>561975</xdr:colOff>
      <xdr:row>39</xdr:row>
      <xdr:rowOff>147574</xdr:rowOff>
    </xdr:to>
    <xdr:sp macro="" textlink="">
      <xdr:nvSpPr>
        <xdr:cNvPr id="67" name="円/楕円 66"/>
        <xdr:cNvSpPr/>
      </xdr:nvSpPr>
      <xdr:spPr>
        <a:xfrm>
          <a:off x="4584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68851</xdr:rowOff>
    </xdr:from>
    <xdr:ext cx="405111" cy="259045"/>
    <xdr:sp macro="" textlink="">
      <xdr:nvSpPr>
        <xdr:cNvPr id="68" name="【道路】&#10;有形固定資産減価償却率該当値テキスト"/>
        <xdr:cNvSpPr txBox="1"/>
      </xdr:nvSpPr>
      <xdr:spPr>
        <a:xfrm>
          <a:off x="4724400" y="658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123879</xdr:rowOff>
    </xdr:from>
    <xdr:to>
      <xdr:col>15</xdr:col>
      <xdr:colOff>180340</xdr:colOff>
      <xdr:row>41</xdr:row>
      <xdr:rowOff>95141</xdr:rowOff>
    </xdr:to>
    <xdr:cxnSp macro="">
      <xdr:nvCxnSpPr>
        <xdr:cNvPr id="94" name="直線コネクタ 93"/>
        <xdr:cNvCxnSpPr/>
      </xdr:nvCxnSpPr>
      <xdr:spPr>
        <a:xfrm flipV="1">
          <a:off x="10476865" y="5610279"/>
          <a:ext cx="0" cy="151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98968</xdr:rowOff>
    </xdr:from>
    <xdr:ext cx="469744" cy="259045"/>
    <xdr:sp macro="" textlink="">
      <xdr:nvSpPr>
        <xdr:cNvPr id="95" name="【道路】&#10;一人当たり延長最小値テキスト"/>
        <xdr:cNvSpPr txBox="1"/>
      </xdr:nvSpPr>
      <xdr:spPr>
        <a:xfrm>
          <a:off x="10566400" y="71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0.517</a:t>
          </a:r>
          <a:endParaRPr kumimoji="1" lang="ja-JP" altLang="en-US" sz="1000" b="1">
            <a:latin typeface="ＭＳ Ｐゴシック"/>
          </a:endParaRPr>
        </a:p>
      </xdr:txBody>
    </xdr:sp>
    <xdr:clientData/>
  </xdr:oneCellAnchor>
  <xdr:twoCellAnchor>
    <xdr:from>
      <xdr:col>15</xdr:col>
      <xdr:colOff>92075</xdr:colOff>
      <xdr:row>41</xdr:row>
      <xdr:rowOff>95141</xdr:rowOff>
    </xdr:from>
    <xdr:to>
      <xdr:col>15</xdr:col>
      <xdr:colOff>269875</xdr:colOff>
      <xdr:row>41</xdr:row>
      <xdr:rowOff>95141</xdr:rowOff>
    </xdr:to>
    <xdr:cxnSp macro="">
      <xdr:nvCxnSpPr>
        <xdr:cNvPr id="96" name="直線コネクタ 95"/>
        <xdr:cNvCxnSpPr/>
      </xdr:nvCxnSpPr>
      <xdr:spPr>
        <a:xfrm>
          <a:off x="10388600" y="712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70556</xdr:rowOff>
    </xdr:from>
    <xdr:ext cx="469744" cy="259045"/>
    <xdr:sp macro="" textlink="">
      <xdr:nvSpPr>
        <xdr:cNvPr id="97" name="【道路】&#10;一人当たり延長最大値テキスト"/>
        <xdr:cNvSpPr txBox="1"/>
      </xdr:nvSpPr>
      <xdr:spPr>
        <a:xfrm>
          <a:off x="10566400" y="53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15</xdr:col>
      <xdr:colOff>92075</xdr:colOff>
      <xdr:row>32</xdr:row>
      <xdr:rowOff>123879</xdr:rowOff>
    </xdr:from>
    <xdr:to>
      <xdr:col>15</xdr:col>
      <xdr:colOff>269875</xdr:colOff>
      <xdr:row>32</xdr:row>
      <xdr:rowOff>123879</xdr:rowOff>
    </xdr:to>
    <xdr:cxnSp macro="">
      <xdr:nvCxnSpPr>
        <xdr:cNvPr id="98" name="直線コネクタ 97"/>
        <xdr:cNvCxnSpPr/>
      </xdr:nvCxnSpPr>
      <xdr:spPr>
        <a:xfrm>
          <a:off x="10388600" y="561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37137</xdr:rowOff>
    </xdr:from>
    <xdr:ext cx="469744" cy="259045"/>
    <xdr:sp macro="" textlink="">
      <xdr:nvSpPr>
        <xdr:cNvPr id="99" name="【道路】&#10;一人当たり延長平均値テキスト"/>
        <xdr:cNvSpPr txBox="1"/>
      </xdr:nvSpPr>
      <xdr:spPr>
        <a:xfrm>
          <a:off x="10566400" y="62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58710</xdr:rowOff>
    </xdr:from>
    <xdr:to>
      <xdr:col>15</xdr:col>
      <xdr:colOff>231775</xdr:colOff>
      <xdr:row>36</xdr:row>
      <xdr:rowOff>160310</xdr:rowOff>
    </xdr:to>
    <xdr:sp macro="" textlink="">
      <xdr:nvSpPr>
        <xdr:cNvPr id="100" name="フローチャート : 判断 99"/>
        <xdr:cNvSpPr/>
      </xdr:nvSpPr>
      <xdr:spPr>
        <a:xfrm>
          <a:off x="10426700" y="62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73079</xdr:rowOff>
    </xdr:from>
    <xdr:to>
      <xdr:col>15</xdr:col>
      <xdr:colOff>231775</xdr:colOff>
      <xdr:row>33</xdr:row>
      <xdr:rowOff>3229</xdr:rowOff>
    </xdr:to>
    <xdr:sp macro="" textlink="">
      <xdr:nvSpPr>
        <xdr:cNvPr id="106" name="円/楕円 105"/>
        <xdr:cNvSpPr/>
      </xdr:nvSpPr>
      <xdr:spPr>
        <a:xfrm>
          <a:off x="10426700" y="55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26106</xdr:rowOff>
    </xdr:from>
    <xdr:ext cx="469744" cy="259045"/>
    <xdr:sp macro="" textlink="">
      <xdr:nvSpPr>
        <xdr:cNvPr id="107" name="【道路】&#10;一人当たり延長該当値テキスト"/>
        <xdr:cNvSpPr txBox="1"/>
      </xdr:nvSpPr>
      <xdr:spPr>
        <a:xfrm>
          <a:off x="10566400" y="55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63</xdr:row>
      <xdr:rowOff>83820</xdr:rowOff>
    </xdr:to>
    <xdr:cxnSp macro="">
      <xdr:nvCxnSpPr>
        <xdr:cNvPr id="132" name="直線コネクタ 13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87647</xdr:rowOff>
    </xdr:from>
    <xdr:ext cx="405111" cy="259045"/>
    <xdr:sp macro="" textlink="">
      <xdr:nvSpPr>
        <xdr:cNvPr id="133" name="【橋りょう・トンネル】&#10;有形固定資産減価償却率最小値テキスト"/>
        <xdr:cNvSpPr txBox="1"/>
      </xdr:nvSpPr>
      <xdr:spPr>
        <a:xfrm>
          <a:off x="47244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63</xdr:row>
      <xdr:rowOff>83820</xdr:rowOff>
    </xdr:from>
    <xdr:to>
      <xdr:col>6</xdr:col>
      <xdr:colOff>600075</xdr:colOff>
      <xdr:row>63</xdr:row>
      <xdr:rowOff>83820</xdr:rowOff>
    </xdr:to>
    <xdr:cxnSp macro="">
      <xdr:nvCxnSpPr>
        <xdr:cNvPr id="134" name="直線コネクタ 13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5"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6" name="直線コネクタ 13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143527</xdr:rowOff>
    </xdr:from>
    <xdr:ext cx="405111" cy="259045"/>
    <xdr:sp macro="" textlink="">
      <xdr:nvSpPr>
        <xdr:cNvPr id="137" name="【橋りょう・トンネル】&#10;有形固定資産減価償却率平均値テキスト"/>
        <xdr:cNvSpPr txBox="1"/>
      </xdr:nvSpPr>
      <xdr:spPr>
        <a:xfrm>
          <a:off x="4724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59690</xdr:rowOff>
    </xdr:from>
    <xdr:to>
      <xdr:col>6</xdr:col>
      <xdr:colOff>561975</xdr:colOff>
      <xdr:row>61</xdr:row>
      <xdr:rowOff>161290</xdr:rowOff>
    </xdr:to>
    <xdr:sp macro="" textlink="">
      <xdr:nvSpPr>
        <xdr:cNvPr id="144" name="円/楕円 143"/>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38117</xdr:rowOff>
    </xdr:from>
    <xdr:ext cx="405111" cy="259045"/>
    <xdr:sp macro="" textlink="">
      <xdr:nvSpPr>
        <xdr:cNvPr id="145" name="【橋りょう・トンネル】&#10;有形固定資産減価償却率該当値テキスト"/>
        <xdr:cNvSpPr txBox="1"/>
      </xdr:nvSpPr>
      <xdr:spPr>
        <a:xfrm>
          <a:off x="47244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58" name="テキスト ボックス 15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62" name="テキスト ボックス 16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4" name="テキスト ボックス 16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86525</xdr:rowOff>
    </xdr:from>
    <xdr:to>
      <xdr:col>15</xdr:col>
      <xdr:colOff>180340</xdr:colOff>
      <xdr:row>63</xdr:row>
      <xdr:rowOff>166935</xdr:rowOff>
    </xdr:to>
    <xdr:cxnSp macro="">
      <xdr:nvCxnSpPr>
        <xdr:cNvPr id="170" name="直線コネクタ 169"/>
        <xdr:cNvCxnSpPr/>
      </xdr:nvCxnSpPr>
      <xdr:spPr>
        <a:xfrm flipV="1">
          <a:off x="10476865" y="9687725"/>
          <a:ext cx="0" cy="128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170762</xdr:rowOff>
    </xdr:from>
    <xdr:ext cx="534377" cy="259045"/>
    <xdr:sp macro="" textlink="">
      <xdr:nvSpPr>
        <xdr:cNvPr id="171" name="【橋りょう・トンネル】&#10;一人当たり有形固定資産（償却資産）額最小値テキスト"/>
        <xdr:cNvSpPr txBox="1"/>
      </xdr:nvSpPr>
      <xdr:spPr>
        <a:xfrm>
          <a:off x="10566400" y="10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24,237</a:t>
          </a:r>
          <a:endParaRPr kumimoji="1" lang="ja-JP" altLang="en-US" sz="1000" b="1">
            <a:latin typeface="ＭＳ Ｐゴシック"/>
          </a:endParaRPr>
        </a:p>
      </xdr:txBody>
    </xdr:sp>
    <xdr:clientData/>
  </xdr:oneCellAnchor>
  <xdr:twoCellAnchor>
    <xdr:from>
      <xdr:col>15</xdr:col>
      <xdr:colOff>92075</xdr:colOff>
      <xdr:row>63</xdr:row>
      <xdr:rowOff>166935</xdr:rowOff>
    </xdr:from>
    <xdr:to>
      <xdr:col>15</xdr:col>
      <xdr:colOff>269875</xdr:colOff>
      <xdr:row>63</xdr:row>
      <xdr:rowOff>166935</xdr:rowOff>
    </xdr:to>
    <xdr:cxnSp macro="">
      <xdr:nvCxnSpPr>
        <xdr:cNvPr id="172" name="直線コネクタ 171"/>
        <xdr:cNvCxnSpPr/>
      </xdr:nvCxnSpPr>
      <xdr:spPr>
        <a:xfrm>
          <a:off x="10388600" y="1096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33202</xdr:rowOff>
    </xdr:from>
    <xdr:ext cx="534377" cy="259045"/>
    <xdr:sp macro="" textlink="">
      <xdr:nvSpPr>
        <xdr:cNvPr id="173" name="【橋りょう・トンネル】&#10;一人当たり有形固定資産（償却資産）額最大値テキスト"/>
        <xdr:cNvSpPr txBox="1"/>
      </xdr:nvSpPr>
      <xdr:spPr>
        <a:xfrm>
          <a:off x="10566400" y="94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91,458</a:t>
          </a:r>
          <a:endParaRPr kumimoji="1" lang="ja-JP" altLang="en-US" sz="1000" b="1">
            <a:latin typeface="ＭＳ Ｐゴシック"/>
          </a:endParaRPr>
        </a:p>
      </xdr:txBody>
    </xdr:sp>
    <xdr:clientData/>
  </xdr:oneCellAnchor>
  <xdr:twoCellAnchor>
    <xdr:from>
      <xdr:col>15</xdr:col>
      <xdr:colOff>92075</xdr:colOff>
      <xdr:row>56</xdr:row>
      <xdr:rowOff>86525</xdr:rowOff>
    </xdr:from>
    <xdr:to>
      <xdr:col>15</xdr:col>
      <xdr:colOff>269875</xdr:colOff>
      <xdr:row>56</xdr:row>
      <xdr:rowOff>86525</xdr:rowOff>
    </xdr:to>
    <xdr:cxnSp macro="">
      <xdr:nvCxnSpPr>
        <xdr:cNvPr id="174" name="直線コネクタ 173"/>
        <xdr:cNvCxnSpPr/>
      </xdr:nvCxnSpPr>
      <xdr:spPr>
        <a:xfrm>
          <a:off x="10388600" y="96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86980</xdr:rowOff>
    </xdr:from>
    <xdr:ext cx="534377" cy="259045"/>
    <xdr:sp macro="" textlink="">
      <xdr:nvSpPr>
        <xdr:cNvPr id="175" name="【橋りょう・トンネル】&#10;一人当たり有形固定資産（償却資産）額平均値テキスト"/>
        <xdr:cNvSpPr txBox="1"/>
      </xdr:nvSpPr>
      <xdr:spPr>
        <a:xfrm>
          <a:off x="10566400" y="10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60,635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108553</xdr:rowOff>
    </xdr:from>
    <xdr:to>
      <xdr:col>15</xdr:col>
      <xdr:colOff>231775</xdr:colOff>
      <xdr:row>60</xdr:row>
      <xdr:rowOff>38703</xdr:rowOff>
    </xdr:to>
    <xdr:sp macro="" textlink="">
      <xdr:nvSpPr>
        <xdr:cNvPr id="176" name="フローチャート : 判断 175"/>
        <xdr:cNvSpPr/>
      </xdr:nvSpPr>
      <xdr:spPr>
        <a:xfrm>
          <a:off x="10426700" y="10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35725</xdr:rowOff>
    </xdr:from>
    <xdr:to>
      <xdr:col>15</xdr:col>
      <xdr:colOff>231775</xdr:colOff>
      <xdr:row>56</xdr:row>
      <xdr:rowOff>137325</xdr:rowOff>
    </xdr:to>
    <xdr:sp macro="" textlink="">
      <xdr:nvSpPr>
        <xdr:cNvPr id="182" name="円/楕円 181"/>
        <xdr:cNvSpPr/>
      </xdr:nvSpPr>
      <xdr:spPr>
        <a:xfrm>
          <a:off x="10426700" y="96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160202</xdr:rowOff>
    </xdr:from>
    <xdr:ext cx="534377" cy="259045"/>
    <xdr:sp macro="" textlink="">
      <xdr:nvSpPr>
        <xdr:cNvPr id="183" name="【橋りょう・トンネル】&#10;一人当たり有形固定資産（償却資産）額該当値テキスト"/>
        <xdr:cNvSpPr txBox="1"/>
      </xdr:nvSpPr>
      <xdr:spPr>
        <a:xfrm>
          <a:off x="10566400" y="95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208" name="直線コネクタ 207"/>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209"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210" name="直線コネクタ 209"/>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1"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2" name="直線コネクタ 21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6366</xdr:rowOff>
    </xdr:from>
    <xdr:ext cx="405111" cy="259045"/>
    <xdr:sp macro="" textlink="">
      <xdr:nvSpPr>
        <xdr:cNvPr id="213" name="【公営住宅】&#10;有形固定資産減価償却率平均値テキスト"/>
        <xdr:cNvSpPr txBox="1"/>
      </xdr:nvSpPr>
      <xdr:spPr>
        <a:xfrm>
          <a:off x="4724400" y="14236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214" name="フローチャート : 判断 213"/>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13970</xdr:rowOff>
    </xdr:from>
    <xdr:to>
      <xdr:col>6</xdr:col>
      <xdr:colOff>561975</xdr:colOff>
      <xdr:row>86</xdr:row>
      <xdr:rowOff>115570</xdr:rowOff>
    </xdr:to>
    <xdr:sp macro="" textlink="">
      <xdr:nvSpPr>
        <xdr:cNvPr id="220" name="円/楕円 219"/>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100347</xdr:rowOff>
    </xdr:from>
    <xdr:ext cx="405111" cy="259045"/>
    <xdr:sp macro="" textlink="">
      <xdr:nvSpPr>
        <xdr:cNvPr id="221" name="【公営住宅】&#10;有形固定資産減価償却率該当値テキスト"/>
        <xdr:cNvSpPr txBox="1"/>
      </xdr:nvSpPr>
      <xdr:spPr>
        <a:xfrm>
          <a:off x="47244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243" name="直線コネクタ 242"/>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244"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245" name="直線コネクタ 244"/>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246"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247" name="直線コネクタ 246"/>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75913</xdr:rowOff>
    </xdr:from>
    <xdr:ext cx="469744" cy="259045"/>
    <xdr:sp macro="" textlink="">
      <xdr:nvSpPr>
        <xdr:cNvPr id="248" name="【公営住宅】&#10;一人当たり面積平均値テキスト"/>
        <xdr:cNvSpPr txBox="1"/>
      </xdr:nvSpPr>
      <xdr:spPr>
        <a:xfrm>
          <a:off x="10566400" y="1447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249" name="フローチャート : 判断 248"/>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161950</xdr:rowOff>
    </xdr:from>
    <xdr:to>
      <xdr:col>15</xdr:col>
      <xdr:colOff>231775</xdr:colOff>
      <xdr:row>78</xdr:row>
      <xdr:rowOff>92100</xdr:rowOff>
    </xdr:to>
    <xdr:sp macro="" textlink="">
      <xdr:nvSpPr>
        <xdr:cNvPr id="255" name="円/楕円 254"/>
        <xdr:cNvSpPr/>
      </xdr:nvSpPr>
      <xdr:spPr>
        <a:xfrm>
          <a:off x="104267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114977</xdr:rowOff>
    </xdr:from>
    <xdr:ext cx="469744" cy="259045"/>
    <xdr:sp macro="" textlink="">
      <xdr:nvSpPr>
        <xdr:cNvPr id="256" name="【公営住宅】&#10;一人当たり面積該当値テキスト"/>
        <xdr:cNvSpPr txBox="1"/>
      </xdr:nvSpPr>
      <xdr:spPr>
        <a:xfrm>
          <a:off x="10566400" y="13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8" name="正方形/長方形 25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9" name="正方形/長方形 25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0" name="正方形/長方形 25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1" name="正方形/長方形 26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4" name="正方形/長方形 26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5" name="正方形/長方形 26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6" name="正方形/長方形 26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7" name="正方形/長方形 26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8" name="正方形/長方形 26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9" name="テキスト ボックス 2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80" name="直線コネクタ 27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81" name="テキスト ボックス 28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82" name="直線コネクタ 28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83" name="テキスト ボックス 28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84" name="直線コネクタ 28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85" name="テキスト ボックス 28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88" name="直線コネクタ 28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89" name="テキスト ボックス 28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0" name="直線コネクタ 28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91" name="テキスト ボックス 29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92" name="直線コネクタ 29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293" name="テキスト ボックス 292"/>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297" name="直線コネクタ 296"/>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298"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299" name="直線コネクタ 298"/>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300"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301" name="直線コネクタ 300"/>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302"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03" name="フローチャート : 判断 30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65405</xdr:rowOff>
    </xdr:from>
    <xdr:to>
      <xdr:col>23</xdr:col>
      <xdr:colOff>568325</xdr:colOff>
      <xdr:row>33</xdr:row>
      <xdr:rowOff>167005</xdr:rowOff>
    </xdr:to>
    <xdr:sp macro="" textlink="">
      <xdr:nvSpPr>
        <xdr:cNvPr id="309" name="円/楕円 308"/>
        <xdr:cNvSpPr/>
      </xdr:nvSpPr>
      <xdr:spPr>
        <a:xfrm>
          <a:off x="162687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18432</xdr:rowOff>
    </xdr:from>
    <xdr:ext cx="405111" cy="259045"/>
    <xdr:sp macro="" textlink="">
      <xdr:nvSpPr>
        <xdr:cNvPr id="310" name="【認定こども園・幼稚園・保育所】&#10;有形固定資産減価償却率該当値テキスト"/>
        <xdr:cNvSpPr txBox="1"/>
      </xdr:nvSpPr>
      <xdr:spPr>
        <a:xfrm>
          <a:off x="16408400" y="567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335" name="直線コネクタ 334"/>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336"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337" name="直線コネクタ 33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338"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39" name="直線コネクタ 338"/>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48277</xdr:rowOff>
    </xdr:from>
    <xdr:ext cx="469744" cy="259045"/>
    <xdr:sp macro="" textlink="">
      <xdr:nvSpPr>
        <xdr:cNvPr id="340" name="【認定こども園・幼稚園・保育所】&#10;一人当たり面積平均値テキスト"/>
        <xdr:cNvSpPr txBox="1"/>
      </xdr:nvSpPr>
      <xdr:spPr>
        <a:xfrm>
          <a:off x="222504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41" name="フローチャート : 判断 340"/>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120650</xdr:rowOff>
    </xdr:from>
    <xdr:to>
      <xdr:col>32</xdr:col>
      <xdr:colOff>238125</xdr:colOff>
      <xdr:row>42</xdr:row>
      <xdr:rowOff>50800</xdr:rowOff>
    </xdr:to>
    <xdr:sp macro="" textlink="">
      <xdr:nvSpPr>
        <xdr:cNvPr id="347" name="円/楕円 346"/>
        <xdr:cNvSpPr/>
      </xdr:nvSpPr>
      <xdr:spPr>
        <a:xfrm>
          <a:off x="22110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35577</xdr:rowOff>
    </xdr:from>
    <xdr:ext cx="469744" cy="259045"/>
    <xdr:sp macro="" textlink="">
      <xdr:nvSpPr>
        <xdr:cNvPr id="348" name="【認定こども園・幼稚園・保育所】&#10;一人当たり面積該当値テキスト"/>
        <xdr:cNvSpPr txBox="1"/>
      </xdr:nvSpPr>
      <xdr:spPr>
        <a:xfrm>
          <a:off x="222504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0" name="直線コネクタ 3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1" name="テキスト ボックス 36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2" name="直線コネクタ 3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3" name="テキスト ボックス 3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4" name="直線コネクタ 3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5" name="テキスト ボックス 3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6" name="直線コネクタ 3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7" name="テキスト ボックス 3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371" name="直線コネクタ 370"/>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372"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373" name="直線コネクタ 372"/>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374"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375" name="直線コネクタ 374"/>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36085</xdr:rowOff>
    </xdr:from>
    <xdr:ext cx="405111" cy="259045"/>
    <xdr:sp macro="" textlink="">
      <xdr:nvSpPr>
        <xdr:cNvPr id="376" name="【学校施設】&#10;有形固定資産減価償却率平均値テキスト"/>
        <xdr:cNvSpPr txBox="1"/>
      </xdr:nvSpPr>
      <xdr:spPr>
        <a:xfrm>
          <a:off x="16408400" y="1015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377" name="フローチャート : 判断 376"/>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129794</xdr:rowOff>
    </xdr:from>
    <xdr:to>
      <xdr:col>23</xdr:col>
      <xdr:colOff>568325</xdr:colOff>
      <xdr:row>62</xdr:row>
      <xdr:rowOff>59944</xdr:rowOff>
    </xdr:to>
    <xdr:sp macro="" textlink="">
      <xdr:nvSpPr>
        <xdr:cNvPr id="383" name="円/楕円 382"/>
        <xdr:cNvSpPr/>
      </xdr:nvSpPr>
      <xdr:spPr>
        <a:xfrm>
          <a:off x="16268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108221</xdr:rowOff>
    </xdr:from>
    <xdr:ext cx="405111" cy="259045"/>
    <xdr:sp macro="" textlink="">
      <xdr:nvSpPr>
        <xdr:cNvPr id="384" name="【学校施設】&#10;有形固定資産減価償却率該当値テキスト"/>
        <xdr:cNvSpPr txBox="1"/>
      </xdr:nvSpPr>
      <xdr:spPr>
        <a:xfrm>
          <a:off x="16408400"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409" name="直線コネクタ 408"/>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410"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411" name="直線コネクタ 410"/>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412"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413" name="直線コネクタ 412"/>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105427</xdr:rowOff>
    </xdr:from>
    <xdr:ext cx="469744" cy="259045"/>
    <xdr:sp macro="" textlink="">
      <xdr:nvSpPr>
        <xdr:cNvPr id="414" name="【学校施設】&#10;一人当たり面積平均値テキスト"/>
        <xdr:cNvSpPr txBox="1"/>
      </xdr:nvSpPr>
      <xdr:spPr>
        <a:xfrm>
          <a:off x="22250400" y="1073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415" name="フローチャート : 判断 414"/>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17780</xdr:rowOff>
    </xdr:from>
    <xdr:to>
      <xdr:col>32</xdr:col>
      <xdr:colOff>238125</xdr:colOff>
      <xdr:row>56</xdr:row>
      <xdr:rowOff>119380</xdr:rowOff>
    </xdr:to>
    <xdr:sp macro="" textlink="">
      <xdr:nvSpPr>
        <xdr:cNvPr id="421" name="円/楕円 420"/>
        <xdr:cNvSpPr/>
      </xdr:nvSpPr>
      <xdr:spPr>
        <a:xfrm>
          <a:off x="22110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142257</xdr:rowOff>
    </xdr:from>
    <xdr:ext cx="469744" cy="259045"/>
    <xdr:sp macro="" textlink="">
      <xdr:nvSpPr>
        <xdr:cNvPr id="422" name="【学校施設】&#10;一人当たり面積該当値テキスト"/>
        <xdr:cNvSpPr txBox="1"/>
      </xdr:nvSpPr>
      <xdr:spPr>
        <a:xfrm>
          <a:off x="22250400" y="95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3" name="テキスト ボックス 43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4" name="直線コネクタ 4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5" name="テキスト ボックス 4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6" name="直線コネクタ 4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7" name="テキスト ボックス 4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8" name="直線コネクタ 4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9" name="テキスト ボックス 4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0" name="直線コネクタ 4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41" name="テキスト ボックス 44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129539</xdr:rowOff>
    </xdr:from>
    <xdr:to>
      <xdr:col>23</xdr:col>
      <xdr:colOff>516889</xdr:colOff>
      <xdr:row>86</xdr:row>
      <xdr:rowOff>40387</xdr:rowOff>
    </xdr:to>
    <xdr:cxnSp macro="">
      <xdr:nvCxnSpPr>
        <xdr:cNvPr id="445" name="直線コネクタ 444"/>
        <xdr:cNvCxnSpPr/>
      </xdr:nvCxnSpPr>
      <xdr:spPr>
        <a:xfrm flipV="1">
          <a:off x="16318864" y="135026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44214</xdr:rowOff>
    </xdr:from>
    <xdr:ext cx="405111" cy="259045"/>
    <xdr:sp macro="" textlink="">
      <xdr:nvSpPr>
        <xdr:cNvPr id="446" name="【児童館】&#10;有形固定資産減価償却率最小値テキスト"/>
        <xdr:cNvSpPr txBox="1"/>
      </xdr:nvSpPr>
      <xdr:spPr>
        <a:xfrm>
          <a:off x="16408400" y="1478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86</xdr:row>
      <xdr:rowOff>40387</xdr:rowOff>
    </xdr:from>
    <xdr:to>
      <xdr:col>23</xdr:col>
      <xdr:colOff>606425</xdr:colOff>
      <xdr:row>86</xdr:row>
      <xdr:rowOff>40387</xdr:rowOff>
    </xdr:to>
    <xdr:cxnSp macro="">
      <xdr:nvCxnSpPr>
        <xdr:cNvPr id="447" name="直線コネクタ 446"/>
        <xdr:cNvCxnSpPr/>
      </xdr:nvCxnSpPr>
      <xdr:spPr>
        <a:xfrm>
          <a:off x="16230600" y="1478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76216</xdr:rowOff>
    </xdr:from>
    <xdr:ext cx="405111" cy="259045"/>
    <xdr:sp macro="" textlink="">
      <xdr:nvSpPr>
        <xdr:cNvPr id="448" name="【児童館】&#10;有形固定資産減価償却率最大値テキスト"/>
        <xdr:cNvSpPr txBox="1"/>
      </xdr:nvSpPr>
      <xdr:spPr>
        <a:xfrm>
          <a:off x="16408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78</xdr:row>
      <xdr:rowOff>129539</xdr:rowOff>
    </xdr:from>
    <xdr:to>
      <xdr:col>23</xdr:col>
      <xdr:colOff>606425</xdr:colOff>
      <xdr:row>78</xdr:row>
      <xdr:rowOff>129539</xdr:rowOff>
    </xdr:to>
    <xdr:cxnSp macro="">
      <xdr:nvCxnSpPr>
        <xdr:cNvPr id="449" name="直線コネクタ 448"/>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4590</xdr:rowOff>
    </xdr:from>
    <xdr:ext cx="405111" cy="259045"/>
    <xdr:sp macro="" textlink="">
      <xdr:nvSpPr>
        <xdr:cNvPr id="450" name="【児童館】&#10;有形固定資産減価償却率平均値テキスト"/>
        <xdr:cNvSpPr txBox="1"/>
      </xdr:nvSpPr>
      <xdr:spPr>
        <a:xfrm>
          <a:off x="164084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451" name="フローチャート : 判断 450"/>
        <xdr:cNvSpPr/>
      </xdr:nvSpPr>
      <xdr:spPr>
        <a:xfrm>
          <a:off x="16268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37592</xdr:rowOff>
    </xdr:from>
    <xdr:to>
      <xdr:col>23</xdr:col>
      <xdr:colOff>568325</xdr:colOff>
      <xdr:row>82</xdr:row>
      <xdr:rowOff>139192</xdr:rowOff>
    </xdr:to>
    <xdr:sp macro="" textlink="">
      <xdr:nvSpPr>
        <xdr:cNvPr id="457" name="円/楕円 456"/>
        <xdr:cNvSpPr/>
      </xdr:nvSpPr>
      <xdr:spPr>
        <a:xfrm>
          <a:off x="16268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60469</xdr:rowOff>
    </xdr:from>
    <xdr:ext cx="405111" cy="259045"/>
    <xdr:sp macro="" textlink="">
      <xdr:nvSpPr>
        <xdr:cNvPr id="458" name="【児童館】&#10;有形固定資産減価償却率該当値テキスト"/>
        <xdr:cNvSpPr txBox="1"/>
      </xdr:nvSpPr>
      <xdr:spPr>
        <a:xfrm>
          <a:off x="16408400" y="1394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9" name="正方形/長方形 45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6" name="正方形/長方形 46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9" name="直線コネクタ 4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0" name="テキスト ボックス 4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1" name="直線コネクタ 4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2" name="テキスト ボックス 4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5" name="直線コネクタ 4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6" name="テキスト ボックス 4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7" name="直線コネクタ 4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8" name="テキスト ボックス 4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1"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482" name="直線コネクタ 481"/>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8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84" name="直線コネクタ 48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8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86" name="直線コネクタ 48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487"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488" name="フローチャート : 判断 48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9" name="テキスト ボックス 4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0" name="テキスト ボックス 4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1" name="テキスト ボックス 4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2" name="テキスト ボックス 4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3" name="テキスト ボックス 4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63500</xdr:rowOff>
    </xdr:from>
    <xdr:to>
      <xdr:col>32</xdr:col>
      <xdr:colOff>238125</xdr:colOff>
      <xdr:row>78</xdr:row>
      <xdr:rowOff>165100</xdr:rowOff>
    </xdr:to>
    <xdr:sp macro="" textlink="">
      <xdr:nvSpPr>
        <xdr:cNvPr id="494" name="円/楕円 493"/>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149877</xdr:rowOff>
    </xdr:from>
    <xdr:ext cx="469744" cy="259045"/>
    <xdr:sp macro="" textlink="">
      <xdr:nvSpPr>
        <xdr:cNvPr id="495" name="【児童館】&#10;一人当たり面積該当値テキスト"/>
        <xdr:cNvSpPr txBox="1"/>
      </xdr:nvSpPr>
      <xdr:spPr>
        <a:xfrm>
          <a:off x="222504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6" name="正方形/長方形 49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3" name="正方形/長方形 50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6" name="テキスト ボックス 5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8" name="テキスト ボックス 50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8" name="テキスト ボックス 51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0" name="テキスト ボックス 51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109</xdr:row>
      <xdr:rowOff>25581</xdr:rowOff>
    </xdr:to>
    <xdr:cxnSp macro="">
      <xdr:nvCxnSpPr>
        <xdr:cNvPr id="522" name="直線コネクタ 521"/>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29408</xdr:rowOff>
    </xdr:from>
    <xdr:ext cx="405111" cy="259045"/>
    <xdr:sp macro="" textlink="">
      <xdr:nvSpPr>
        <xdr:cNvPr id="523" name="【公民館】&#10;有形固定資産減価償却率最小値テキスト"/>
        <xdr:cNvSpPr txBox="1"/>
      </xdr:nvSpPr>
      <xdr:spPr>
        <a:xfrm>
          <a:off x="164084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109</xdr:row>
      <xdr:rowOff>25581</xdr:rowOff>
    </xdr:from>
    <xdr:to>
      <xdr:col>23</xdr:col>
      <xdr:colOff>606425</xdr:colOff>
      <xdr:row>109</xdr:row>
      <xdr:rowOff>25581</xdr:rowOff>
    </xdr:to>
    <xdr:cxnSp macro="">
      <xdr:nvCxnSpPr>
        <xdr:cNvPr id="524" name="直線コネクタ 523"/>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525"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6" name="直線コネクタ 5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165479</xdr:rowOff>
    </xdr:from>
    <xdr:ext cx="405111" cy="259045"/>
    <xdr:sp macro="" textlink="">
      <xdr:nvSpPr>
        <xdr:cNvPr id="527" name="【公民館】&#10;有形固定資産減価償却率平均値テキスト"/>
        <xdr:cNvSpPr txBox="1"/>
      </xdr:nvSpPr>
      <xdr:spPr>
        <a:xfrm>
          <a:off x="164084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15602</xdr:rowOff>
    </xdr:from>
    <xdr:to>
      <xdr:col>23</xdr:col>
      <xdr:colOff>568325</xdr:colOff>
      <xdr:row>106</xdr:row>
      <xdr:rowOff>117202</xdr:rowOff>
    </xdr:to>
    <xdr:sp macro="" textlink="">
      <xdr:nvSpPr>
        <xdr:cNvPr id="528" name="フローチャート : 判断 527"/>
        <xdr:cNvSpPr/>
      </xdr:nvSpPr>
      <xdr:spPr>
        <a:xfrm>
          <a:off x="16268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9071</xdr:rowOff>
    </xdr:from>
    <xdr:to>
      <xdr:col>23</xdr:col>
      <xdr:colOff>568325</xdr:colOff>
      <xdr:row>102</xdr:row>
      <xdr:rowOff>110671</xdr:rowOff>
    </xdr:to>
    <xdr:sp macro="" textlink="">
      <xdr:nvSpPr>
        <xdr:cNvPr id="534" name="円/楕円 533"/>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31948</xdr:rowOff>
    </xdr:from>
    <xdr:ext cx="405111" cy="259045"/>
    <xdr:sp macro="" textlink="">
      <xdr:nvSpPr>
        <xdr:cNvPr id="535" name="【公民館】&#10;有形固定資産減価償却率該当値テキスト"/>
        <xdr:cNvSpPr txBox="1"/>
      </xdr:nvSpPr>
      <xdr:spPr>
        <a:xfrm>
          <a:off x="164084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57150</xdr:rowOff>
    </xdr:from>
    <xdr:to>
      <xdr:col>32</xdr:col>
      <xdr:colOff>186689</xdr:colOff>
      <xdr:row>108</xdr:row>
      <xdr:rowOff>114300</xdr:rowOff>
    </xdr:to>
    <xdr:cxnSp macro="">
      <xdr:nvCxnSpPr>
        <xdr:cNvPr id="559" name="直線コネクタ 558"/>
        <xdr:cNvCxnSpPr/>
      </xdr:nvCxnSpPr>
      <xdr:spPr>
        <a:xfrm flipV="1">
          <a:off x="22160864" y="1703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560"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561" name="直線コネクタ 56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3827</xdr:rowOff>
    </xdr:from>
    <xdr:ext cx="469744" cy="259045"/>
    <xdr:sp macro="" textlink="">
      <xdr:nvSpPr>
        <xdr:cNvPr id="562" name="【公民館】&#10;一人当たり面積最大値テキスト"/>
        <xdr:cNvSpPr txBox="1"/>
      </xdr:nvSpPr>
      <xdr:spPr>
        <a:xfrm>
          <a:off x="222504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32</xdr:col>
      <xdr:colOff>98425</xdr:colOff>
      <xdr:row>99</xdr:row>
      <xdr:rowOff>57150</xdr:rowOff>
    </xdr:from>
    <xdr:to>
      <xdr:col>32</xdr:col>
      <xdr:colOff>276225</xdr:colOff>
      <xdr:row>99</xdr:row>
      <xdr:rowOff>57150</xdr:rowOff>
    </xdr:to>
    <xdr:cxnSp macro="">
      <xdr:nvCxnSpPr>
        <xdr:cNvPr id="563" name="直線コネクタ 562"/>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564"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565" name="フローチャート : 判断 564"/>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120650</xdr:rowOff>
    </xdr:from>
    <xdr:to>
      <xdr:col>32</xdr:col>
      <xdr:colOff>238125</xdr:colOff>
      <xdr:row>108</xdr:row>
      <xdr:rowOff>50800</xdr:rowOff>
    </xdr:to>
    <xdr:sp macro="" textlink="">
      <xdr:nvSpPr>
        <xdr:cNvPr id="571" name="円/楕円 570"/>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35577</xdr:rowOff>
    </xdr:from>
    <xdr:ext cx="469744" cy="259045"/>
    <xdr:sp macro="" textlink="">
      <xdr:nvSpPr>
        <xdr:cNvPr id="572" name="【公民館】&#10;一人当たり面積該当値テキスト"/>
        <xdr:cNvSpPr txBox="1"/>
      </xdr:nvSpPr>
      <xdr:spPr>
        <a:xfrm>
          <a:off x="222504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公営住宅は現在、日新団地において</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建替を行っているため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有形固定資産減価償却率が低くなって</a:t>
          </a:r>
          <a:r>
            <a:rPr kumimoji="1" lang="ja-JP" altLang="en-US" sz="1300">
              <a:solidFill>
                <a:schemeClr val="dk1"/>
              </a:solidFill>
              <a:effectLst/>
              <a:latin typeface="+mn-lt"/>
              <a:ea typeface="+mn-ea"/>
              <a:cs typeface="+mn-cs"/>
            </a:rPr>
            <a:t>います</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学校施設は今後、新設や大規模改修等を行うため、有形固定資産減価償却率が下がる見込みとなっています。</a:t>
          </a:r>
        </a:p>
        <a:p>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154322</xdr:rowOff>
    </xdr:from>
    <xdr:ext cx="405111" cy="259045"/>
    <xdr:sp macro="" textlink="">
      <xdr:nvSpPr>
        <xdr:cNvPr id="62" name="【図書館】&#10;有形固定資産減価償却率平均値テキスト"/>
        <xdr:cNvSpPr txBox="1"/>
      </xdr:nvSpPr>
      <xdr:spPr>
        <a:xfrm>
          <a:off x="47244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93980</xdr:rowOff>
    </xdr:from>
    <xdr:to>
      <xdr:col>6</xdr:col>
      <xdr:colOff>561975</xdr:colOff>
      <xdr:row>38</xdr:row>
      <xdr:rowOff>24130</xdr:rowOff>
    </xdr:to>
    <xdr:sp macro="" textlink="">
      <xdr:nvSpPr>
        <xdr:cNvPr id="69" name="円/楕円 68"/>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116857</xdr:rowOff>
    </xdr:from>
    <xdr:ext cx="405111" cy="259045"/>
    <xdr:sp macro="" textlink="">
      <xdr:nvSpPr>
        <xdr:cNvPr id="70" name="【図書館】&#10;有形固定資産減価償却率該当値テキスト"/>
        <xdr:cNvSpPr txBox="1"/>
      </xdr:nvSpPr>
      <xdr:spPr>
        <a:xfrm>
          <a:off x="47244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80027</xdr:rowOff>
    </xdr:from>
    <xdr:ext cx="469744" cy="259045"/>
    <xdr:sp macro="" textlink="">
      <xdr:nvSpPr>
        <xdr:cNvPr id="100" name="【図書館】&#10;一人当たり面積平均値テキスト"/>
        <xdr:cNvSpPr txBox="1"/>
      </xdr:nvSpPr>
      <xdr:spPr>
        <a:xfrm>
          <a:off x="10566400" y="625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6350</xdr:rowOff>
    </xdr:from>
    <xdr:to>
      <xdr:col>15</xdr:col>
      <xdr:colOff>231775</xdr:colOff>
      <xdr:row>33</xdr:row>
      <xdr:rowOff>107950</xdr:rowOff>
    </xdr:to>
    <xdr:sp macro="" textlink="">
      <xdr:nvSpPr>
        <xdr:cNvPr id="107" name="円/楕円 106"/>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130827</xdr:rowOff>
    </xdr:from>
    <xdr:ext cx="469744" cy="259045"/>
    <xdr:sp macro="" textlink="">
      <xdr:nvSpPr>
        <xdr:cNvPr id="108" name="【図書館】&#10;一人当たり面積該当値テキスト"/>
        <xdr:cNvSpPr txBox="1"/>
      </xdr:nvSpPr>
      <xdr:spPr>
        <a:xfrm>
          <a:off x="10566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139717</xdr:rowOff>
    </xdr:from>
    <xdr:ext cx="405111" cy="259045"/>
    <xdr:sp macro="" textlink="">
      <xdr:nvSpPr>
        <xdr:cNvPr id="138" name="【体育館・プール】&#10;有形固定資産減価償却率平均値テキスト"/>
        <xdr:cNvSpPr txBox="1"/>
      </xdr:nvSpPr>
      <xdr:spPr>
        <a:xfrm>
          <a:off x="47244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105410</xdr:rowOff>
    </xdr:from>
    <xdr:to>
      <xdr:col>6</xdr:col>
      <xdr:colOff>561975</xdr:colOff>
      <xdr:row>61</xdr:row>
      <xdr:rowOff>35560</xdr:rowOff>
    </xdr:to>
    <xdr:sp macro="" textlink="">
      <xdr:nvSpPr>
        <xdr:cNvPr id="145" name="円/楕円 144"/>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83837</xdr:rowOff>
    </xdr:from>
    <xdr:ext cx="405111" cy="259045"/>
    <xdr:sp macro="" textlink="">
      <xdr:nvSpPr>
        <xdr:cNvPr id="146" name="【体育館・プール】&#10;有形固定資産減価償却率該当値テキスト"/>
        <xdr:cNvSpPr txBox="1"/>
      </xdr:nvSpPr>
      <xdr:spPr>
        <a:xfrm>
          <a:off x="47244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108221</xdr:rowOff>
    </xdr:from>
    <xdr:ext cx="469744" cy="259045"/>
    <xdr:sp macro="" textlink="">
      <xdr:nvSpPr>
        <xdr:cNvPr id="173" name="【体育館・プール】&#10;一人当たり面積平均値テキスト"/>
        <xdr:cNvSpPr txBox="1"/>
      </xdr:nvSpPr>
      <xdr:spPr>
        <a:xfrm>
          <a:off x="10566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145796</xdr:rowOff>
    </xdr:from>
    <xdr:to>
      <xdr:col>15</xdr:col>
      <xdr:colOff>231775</xdr:colOff>
      <xdr:row>57</xdr:row>
      <xdr:rowOff>75946</xdr:rowOff>
    </xdr:to>
    <xdr:sp macro="" textlink="">
      <xdr:nvSpPr>
        <xdr:cNvPr id="180" name="円/楕円 179"/>
        <xdr:cNvSpPr/>
      </xdr:nvSpPr>
      <xdr:spPr>
        <a:xfrm>
          <a:off x="104267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98823</xdr:rowOff>
    </xdr:from>
    <xdr:ext cx="469744" cy="259045"/>
    <xdr:sp macro="" textlink="">
      <xdr:nvSpPr>
        <xdr:cNvPr id="181" name="【体育館・プール】&#10;一人当たり面積該当値テキスト"/>
        <xdr:cNvSpPr txBox="1"/>
      </xdr:nvSpPr>
      <xdr:spPr>
        <a:xfrm>
          <a:off x="10566400" y="97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13"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116295</xdr:rowOff>
    </xdr:from>
    <xdr:to>
      <xdr:col>6</xdr:col>
      <xdr:colOff>561975</xdr:colOff>
      <xdr:row>78</xdr:row>
      <xdr:rowOff>46445</xdr:rowOff>
    </xdr:to>
    <xdr:sp macro="" textlink="">
      <xdr:nvSpPr>
        <xdr:cNvPr id="220" name="円/楕円 219"/>
        <xdr:cNvSpPr/>
      </xdr:nvSpPr>
      <xdr:spPr>
        <a:xfrm>
          <a:off x="4584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69322</xdr:rowOff>
    </xdr:from>
    <xdr:ext cx="405111" cy="259045"/>
    <xdr:sp macro="" textlink="">
      <xdr:nvSpPr>
        <xdr:cNvPr id="221" name="【福祉施設】&#10;有形固定資産減価償却率該当値テキスト"/>
        <xdr:cNvSpPr txBox="1"/>
      </xdr:nvSpPr>
      <xdr:spPr>
        <a:xfrm>
          <a:off x="4724400" y="132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105427</xdr:rowOff>
    </xdr:from>
    <xdr:ext cx="469744" cy="259045"/>
    <xdr:sp macro="" textlink="">
      <xdr:nvSpPr>
        <xdr:cNvPr id="250" name="【福祉施設】&#10;一人当たり面積平均値テキスト"/>
        <xdr:cNvSpPr txBox="1"/>
      </xdr:nvSpPr>
      <xdr:spPr>
        <a:xfrm>
          <a:off x="10566400" y="1399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120650</xdr:rowOff>
    </xdr:from>
    <xdr:to>
      <xdr:col>15</xdr:col>
      <xdr:colOff>231775</xdr:colOff>
      <xdr:row>85</xdr:row>
      <xdr:rowOff>50800</xdr:rowOff>
    </xdr:to>
    <xdr:sp macro="" textlink="">
      <xdr:nvSpPr>
        <xdr:cNvPr id="257" name="円/楕円 256"/>
        <xdr:cNvSpPr/>
      </xdr:nvSpPr>
      <xdr:spPr>
        <a:xfrm>
          <a:off x="10426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99077</xdr:rowOff>
    </xdr:from>
    <xdr:ext cx="469744" cy="259045"/>
    <xdr:sp macro="" textlink="">
      <xdr:nvSpPr>
        <xdr:cNvPr id="258" name="【福祉施設】&#10;一人当たり面積該当値テキスト"/>
        <xdr:cNvSpPr txBox="1"/>
      </xdr:nvSpPr>
      <xdr:spPr>
        <a:xfrm>
          <a:off x="105664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107</xdr:row>
      <xdr:rowOff>139064</xdr:rowOff>
    </xdr:to>
    <xdr:cxnSp macro="">
      <xdr:nvCxnSpPr>
        <xdr:cNvPr id="283" name="直線コネクタ 282"/>
        <xdr:cNvCxnSpPr/>
      </xdr:nvCxnSpPr>
      <xdr:spPr>
        <a:xfrm flipV="1">
          <a:off x="4634865" y="17194530"/>
          <a:ext cx="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142891</xdr:rowOff>
    </xdr:from>
    <xdr:ext cx="405111" cy="259045"/>
    <xdr:sp macro="" textlink="">
      <xdr:nvSpPr>
        <xdr:cNvPr id="284" name="【市民会館】&#10;有形固定資産減価償却率最小値テキスト"/>
        <xdr:cNvSpPr txBox="1"/>
      </xdr:nvSpPr>
      <xdr:spPr>
        <a:xfrm>
          <a:off x="47244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107</xdr:row>
      <xdr:rowOff>139064</xdr:rowOff>
    </xdr:from>
    <xdr:to>
      <xdr:col>6</xdr:col>
      <xdr:colOff>600075</xdr:colOff>
      <xdr:row>107</xdr:row>
      <xdr:rowOff>139064</xdr:rowOff>
    </xdr:to>
    <xdr:cxnSp macro="">
      <xdr:nvCxnSpPr>
        <xdr:cNvPr id="285" name="直線コネクタ 284"/>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8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87" name="直線コネクタ 28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6366</xdr:rowOff>
    </xdr:from>
    <xdr:ext cx="405111" cy="259045"/>
    <xdr:sp macro="" textlink="">
      <xdr:nvSpPr>
        <xdr:cNvPr id="288" name="【市民会館】&#10;有形固定資産減価償却率平均値テキスト"/>
        <xdr:cNvSpPr txBox="1"/>
      </xdr:nvSpPr>
      <xdr:spPr>
        <a:xfrm>
          <a:off x="4724400" y="1783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154939</xdr:rowOff>
    </xdr:from>
    <xdr:to>
      <xdr:col>6</xdr:col>
      <xdr:colOff>561975</xdr:colOff>
      <xdr:row>105</xdr:row>
      <xdr:rowOff>85089</xdr:rowOff>
    </xdr:to>
    <xdr:sp macro="" textlink="">
      <xdr:nvSpPr>
        <xdr:cNvPr id="289" name="フローチャート : 判断 288"/>
        <xdr:cNvSpPr/>
      </xdr:nvSpPr>
      <xdr:spPr>
        <a:xfrm>
          <a:off x="4584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160655</xdr:rowOff>
    </xdr:from>
    <xdr:to>
      <xdr:col>6</xdr:col>
      <xdr:colOff>561975</xdr:colOff>
      <xdr:row>106</xdr:row>
      <xdr:rowOff>90805</xdr:rowOff>
    </xdr:to>
    <xdr:sp macro="" textlink="">
      <xdr:nvSpPr>
        <xdr:cNvPr id="295" name="円/楕円 294"/>
        <xdr:cNvSpPr/>
      </xdr:nvSpPr>
      <xdr:spPr>
        <a:xfrm>
          <a:off x="4584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139082</xdr:rowOff>
    </xdr:from>
    <xdr:ext cx="405111" cy="259045"/>
    <xdr:sp macro="" textlink="">
      <xdr:nvSpPr>
        <xdr:cNvPr id="296" name="【市民会館】&#10;有形固定資産減価償却率該当値テキスト"/>
        <xdr:cNvSpPr txBox="1"/>
      </xdr:nvSpPr>
      <xdr:spPr>
        <a:xfrm>
          <a:off x="47244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38100</xdr:rowOff>
    </xdr:from>
    <xdr:to>
      <xdr:col>15</xdr:col>
      <xdr:colOff>180340</xdr:colOff>
      <xdr:row>108</xdr:row>
      <xdr:rowOff>57150</xdr:rowOff>
    </xdr:to>
    <xdr:cxnSp macro="">
      <xdr:nvCxnSpPr>
        <xdr:cNvPr id="321" name="直線コネクタ 320"/>
        <xdr:cNvCxnSpPr/>
      </xdr:nvCxnSpPr>
      <xdr:spPr>
        <a:xfrm flipV="1">
          <a:off x="10476865"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22"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23" name="直線コネクタ 322"/>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156227</xdr:rowOff>
    </xdr:from>
    <xdr:ext cx="469744" cy="259045"/>
    <xdr:sp macro="" textlink="">
      <xdr:nvSpPr>
        <xdr:cNvPr id="324" name="【市民会館】&#10;一人当たり面積最大値テキスト"/>
        <xdr:cNvSpPr txBox="1"/>
      </xdr:nvSpPr>
      <xdr:spPr>
        <a:xfrm>
          <a:off x="10566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100</xdr:row>
      <xdr:rowOff>38100</xdr:rowOff>
    </xdr:from>
    <xdr:to>
      <xdr:col>15</xdr:col>
      <xdr:colOff>269875</xdr:colOff>
      <xdr:row>100</xdr:row>
      <xdr:rowOff>38100</xdr:rowOff>
    </xdr:to>
    <xdr:cxnSp macro="">
      <xdr:nvCxnSpPr>
        <xdr:cNvPr id="325" name="直線コネクタ 324"/>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137177</xdr:rowOff>
    </xdr:from>
    <xdr:ext cx="469744" cy="259045"/>
    <xdr:sp macro="" textlink="">
      <xdr:nvSpPr>
        <xdr:cNvPr id="326" name="【市民会館】&#10;一人当たり面積平均値テキスト"/>
        <xdr:cNvSpPr txBox="1"/>
      </xdr:nvSpPr>
      <xdr:spPr>
        <a:xfrm>
          <a:off x="105664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27" name="フローチャート : 判断 326"/>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158750</xdr:rowOff>
    </xdr:from>
    <xdr:to>
      <xdr:col>15</xdr:col>
      <xdr:colOff>231775</xdr:colOff>
      <xdr:row>100</xdr:row>
      <xdr:rowOff>88900</xdr:rowOff>
    </xdr:to>
    <xdr:sp macro="" textlink="">
      <xdr:nvSpPr>
        <xdr:cNvPr id="333" name="円/楕円 332"/>
        <xdr:cNvSpPr/>
      </xdr:nvSpPr>
      <xdr:spPr>
        <a:xfrm>
          <a:off x="10426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111777</xdr:rowOff>
    </xdr:from>
    <xdr:ext cx="469744" cy="259045"/>
    <xdr:sp macro="" textlink="">
      <xdr:nvSpPr>
        <xdr:cNvPr id="334" name="【市民会館】&#10;一人当たり面積該当値テキスト"/>
        <xdr:cNvSpPr txBox="1"/>
      </xdr:nvSpPr>
      <xdr:spPr>
        <a:xfrm>
          <a:off x="105664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357" name="直線コネクタ 35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35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359" name="直線コネクタ 35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6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61" name="直線コネクタ 36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98569</xdr:rowOff>
    </xdr:from>
    <xdr:ext cx="405111" cy="259045"/>
    <xdr:sp macro="" textlink="">
      <xdr:nvSpPr>
        <xdr:cNvPr id="362" name="【一般廃棄物処理施設】&#10;有形固定資産減価償却率平均値テキスト"/>
        <xdr:cNvSpPr txBox="1"/>
      </xdr:nvSpPr>
      <xdr:spPr>
        <a:xfrm>
          <a:off x="16408400" y="5756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63" name="フローチャート : 判断 36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27686</xdr:rowOff>
    </xdr:from>
    <xdr:to>
      <xdr:col>23</xdr:col>
      <xdr:colOff>568325</xdr:colOff>
      <xdr:row>36</xdr:row>
      <xdr:rowOff>129286</xdr:rowOff>
    </xdr:to>
    <xdr:sp macro="" textlink="">
      <xdr:nvSpPr>
        <xdr:cNvPr id="369" name="円/楕円 368"/>
        <xdr:cNvSpPr/>
      </xdr:nvSpPr>
      <xdr:spPr>
        <a:xfrm>
          <a:off x="162687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6113</xdr:rowOff>
    </xdr:from>
    <xdr:ext cx="405111" cy="259045"/>
    <xdr:sp macro="" textlink="">
      <xdr:nvSpPr>
        <xdr:cNvPr id="370" name="【一般廃棄物処理施設】&#10;有形固定資産減価償却率該当値テキスト"/>
        <xdr:cNvSpPr txBox="1"/>
      </xdr:nvSpPr>
      <xdr:spPr>
        <a:xfrm>
          <a:off x="16408400" y="61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94" name="直線コネクタ 39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9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96" name="直線コネクタ 39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9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98" name="直線コネクタ 39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32542</xdr:rowOff>
    </xdr:from>
    <xdr:ext cx="534377" cy="259045"/>
    <xdr:sp macro="" textlink="">
      <xdr:nvSpPr>
        <xdr:cNvPr id="399" name="【一般廃棄物処理施設】&#10;一人当たり有形固定資産（償却資産）額平均値テキスト"/>
        <xdr:cNvSpPr txBox="1"/>
      </xdr:nvSpPr>
      <xdr:spPr>
        <a:xfrm>
          <a:off x="22250400" y="603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400" name="フローチャート : 判断 39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115088</xdr:rowOff>
    </xdr:from>
    <xdr:to>
      <xdr:col>32</xdr:col>
      <xdr:colOff>238125</xdr:colOff>
      <xdr:row>38</xdr:row>
      <xdr:rowOff>45238</xdr:rowOff>
    </xdr:to>
    <xdr:sp macro="" textlink="">
      <xdr:nvSpPr>
        <xdr:cNvPr id="406" name="円/楕円 405"/>
        <xdr:cNvSpPr/>
      </xdr:nvSpPr>
      <xdr:spPr>
        <a:xfrm>
          <a:off x="22110700" y="6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93515</xdr:rowOff>
    </xdr:from>
    <xdr:ext cx="534377" cy="259045"/>
    <xdr:sp macro="" textlink="">
      <xdr:nvSpPr>
        <xdr:cNvPr id="407" name="【一般廃棄物処理施設】&#10;一人当たり有形固定資産（償却資産）額該当値テキスト"/>
        <xdr:cNvSpPr txBox="1"/>
      </xdr:nvSpPr>
      <xdr:spPr>
        <a:xfrm>
          <a:off x="22250400" y="64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416" name="正方形/長方形 41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3" name="正方形/長方形 42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4" name="テキスト ボックス 4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6" name="テキスト ボックス 4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6" name="テキスト ボックス 4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448" name="直線コネクタ 44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44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450" name="直線コネクタ 44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45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452" name="直線コネクタ 45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78757</xdr:rowOff>
    </xdr:from>
    <xdr:ext cx="405111" cy="259045"/>
    <xdr:sp macro="" textlink="">
      <xdr:nvSpPr>
        <xdr:cNvPr id="453" name="【消防施設】&#10;有形固定資産減価償却率平均値テキスト"/>
        <xdr:cNvSpPr txBox="1"/>
      </xdr:nvSpPr>
      <xdr:spPr>
        <a:xfrm>
          <a:off x="164084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454" name="フローチャート : 判断 45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109220</xdr:rowOff>
    </xdr:from>
    <xdr:to>
      <xdr:col>23</xdr:col>
      <xdr:colOff>568325</xdr:colOff>
      <xdr:row>87</xdr:row>
      <xdr:rowOff>39370</xdr:rowOff>
    </xdr:to>
    <xdr:sp macro="" textlink="">
      <xdr:nvSpPr>
        <xdr:cNvPr id="460" name="円/楕円 459"/>
        <xdr:cNvSpPr/>
      </xdr:nvSpPr>
      <xdr:spPr>
        <a:xfrm>
          <a:off x="162687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24147</xdr:rowOff>
    </xdr:from>
    <xdr:ext cx="405111" cy="259045"/>
    <xdr:sp macro="" textlink="">
      <xdr:nvSpPr>
        <xdr:cNvPr id="461" name="【消防施設】&#10;有形固定資産減価償却率該当値テキスト"/>
        <xdr:cNvSpPr txBox="1"/>
      </xdr:nvSpPr>
      <xdr:spPr>
        <a:xfrm>
          <a:off x="16408400" y="1476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2" name="正方形/長方形 46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9" name="正方形/長方形 46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2" name="テキスト ボックス 4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86" name="直線コネクタ 48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8" name="直線コネクタ 48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90" name="直線コネクタ 48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99077</xdr:rowOff>
    </xdr:from>
    <xdr:ext cx="469744" cy="259045"/>
    <xdr:sp macro="" textlink="">
      <xdr:nvSpPr>
        <xdr:cNvPr id="491" name="【消防施設】&#10;一人当たり面積平均値テキスト"/>
        <xdr:cNvSpPr txBox="1"/>
      </xdr:nvSpPr>
      <xdr:spPr>
        <a:xfrm>
          <a:off x="222504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92" name="フローチャート : 判断 49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120650</xdr:rowOff>
    </xdr:from>
    <xdr:to>
      <xdr:col>32</xdr:col>
      <xdr:colOff>238125</xdr:colOff>
      <xdr:row>78</xdr:row>
      <xdr:rowOff>50800</xdr:rowOff>
    </xdr:to>
    <xdr:sp macro="" textlink="">
      <xdr:nvSpPr>
        <xdr:cNvPr id="498" name="円/楕円 497"/>
        <xdr:cNvSpPr/>
      </xdr:nvSpPr>
      <xdr:spPr>
        <a:xfrm>
          <a:off x="22110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73677</xdr:rowOff>
    </xdr:from>
    <xdr:ext cx="469744" cy="259045"/>
    <xdr:sp macro="" textlink="">
      <xdr:nvSpPr>
        <xdr:cNvPr id="499" name="【消防施設】&#10;一人当たり面積該当値テキスト"/>
        <xdr:cNvSpPr txBox="1"/>
      </xdr:nvSpPr>
      <xdr:spPr>
        <a:xfrm>
          <a:off x="222504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1" name="直線コネクタ 5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2" name="テキスト ボックス 51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3" name="直線コネクタ 5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4" name="テキスト ボックス 5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5" name="直線コネクタ 5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6" name="テキスト ボックス 5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7" name="直線コネクタ 5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8" name="テキスト ボックス 5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9" name="直線コネクタ 5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0" name="テキスト ボックス 5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1" name="直線コネクタ 5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2" name="テキスト ボックス 52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4" name="テキスト ボックス 5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526" name="直線コネクタ 52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52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28" name="直線コネクタ 5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52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530" name="直線コネクタ 52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531"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32" name="フローチャート : 判断 53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58057</xdr:rowOff>
    </xdr:from>
    <xdr:to>
      <xdr:col>23</xdr:col>
      <xdr:colOff>568325</xdr:colOff>
      <xdr:row>102</xdr:row>
      <xdr:rowOff>159657</xdr:rowOff>
    </xdr:to>
    <xdr:sp macro="" textlink="">
      <xdr:nvSpPr>
        <xdr:cNvPr id="538" name="円/楕円 537"/>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80934</xdr:rowOff>
    </xdr:from>
    <xdr:ext cx="405111" cy="259045"/>
    <xdr:sp macro="" textlink="">
      <xdr:nvSpPr>
        <xdr:cNvPr id="539" name="【庁舎】&#10;有形固定資産減価償却率該当値テキスト"/>
        <xdr:cNvSpPr txBox="1"/>
      </xdr:nvSpPr>
      <xdr:spPr>
        <a:xfrm>
          <a:off x="164084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0" name="正方形/長方形 53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7" name="正方形/長方形 54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0" name="テキスト ボックス 5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1" name="直線コネクタ 5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2" name="テキスト ボックス 5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3" name="直線コネクタ 5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4" name="テキスト ボックス 5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5" name="直線コネクタ 5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6" name="テキスト ボックス 5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7" name="直線コネクタ 5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8" name="テキスト ボックス 5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9" name="直線コネクタ 5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0" name="テキスト ボックス 5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1" name="直線コネクタ 5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2" name="テキスト ボックス 5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566" name="直線コネクタ 56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56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568" name="直線コネクタ 56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56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570" name="直線コネクタ 56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69141</xdr:rowOff>
    </xdr:from>
    <xdr:ext cx="469744" cy="259045"/>
    <xdr:sp macro="" textlink="">
      <xdr:nvSpPr>
        <xdr:cNvPr id="571" name="【庁舎】&#10;一人当たり面積平均値テキスト"/>
        <xdr:cNvSpPr txBox="1"/>
      </xdr:nvSpPr>
      <xdr:spPr>
        <a:xfrm>
          <a:off x="22250400" y="1789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572" name="フローチャート : 判断 57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33564</xdr:rowOff>
    </xdr:from>
    <xdr:to>
      <xdr:col>32</xdr:col>
      <xdr:colOff>238125</xdr:colOff>
      <xdr:row>99</xdr:row>
      <xdr:rowOff>135164</xdr:rowOff>
    </xdr:to>
    <xdr:sp macro="" textlink="">
      <xdr:nvSpPr>
        <xdr:cNvPr id="578" name="円/楕円 577"/>
        <xdr:cNvSpPr/>
      </xdr:nvSpPr>
      <xdr:spPr>
        <a:xfrm>
          <a:off x="221107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158041</xdr:rowOff>
    </xdr:from>
    <xdr:ext cx="469744" cy="259045"/>
    <xdr:sp macro="" textlink="">
      <xdr:nvSpPr>
        <xdr:cNvPr id="579" name="【庁舎】&#10;一人当たり面積該当値テキスト"/>
        <xdr:cNvSpPr txBox="1"/>
      </xdr:nvSpPr>
      <xdr:spPr>
        <a:xfrm>
          <a:off x="22250400" y="169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0" name="正方形/長方形 57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2" name="テキスト ボックス 58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消防施設は、消防庁舎・防災訓練センターを平成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年度にかけて</a:t>
          </a:r>
          <a:endParaRPr kumimoji="1" lang="en-US" altLang="ja-JP" sz="1300">
            <a:latin typeface="ＭＳ Ｐゴシック"/>
          </a:endParaRPr>
        </a:p>
        <a:p>
          <a:r>
            <a:rPr kumimoji="1" lang="ja-JP" altLang="en-US" sz="1300">
              <a:latin typeface="ＭＳ Ｐゴシック"/>
            </a:rPr>
            <a:t>新たに建設したため、類似団体と比較して有形固定資産減価償却率が低くなっています。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財政力指数は、前年度と比較して</a:t>
          </a:r>
          <a:r>
            <a:rPr kumimoji="1" lang="en-US" altLang="ja-JP" sz="1300">
              <a:latin typeface="ＭＳ Ｐゴシック"/>
            </a:rPr>
            <a:t>0.01</a:t>
          </a:r>
          <a:r>
            <a:rPr kumimoji="1" lang="ja-JP" altLang="en-US" sz="1300">
              <a:latin typeface="ＭＳ Ｐゴシック"/>
            </a:rPr>
            <a:t>上昇しております。</a:t>
          </a:r>
        </a:p>
        <a:p>
          <a:r>
            <a:rPr kumimoji="1" lang="ja-JP" altLang="en-US" sz="1300">
              <a:latin typeface="ＭＳ Ｐゴシック"/>
            </a:rPr>
            <a:t>　基準財政収入額、基準財政需要額ともに増加しています。消費税率の引上げにより地方消費税交付金が拡大したことなどにより収入額の伸びが需要の伸びを上回ったことが主な要因です。	</a:t>
          </a:r>
        </a:p>
        <a:p>
          <a:r>
            <a:rPr kumimoji="1" lang="ja-JP" altLang="en-US" sz="1300">
              <a:latin typeface="ＭＳ Ｐゴシック"/>
            </a:rPr>
            <a:t>　今後も引き続き、税収の徴収率向上と広告料収入などの新たな財源確保に取り組み、財政基盤の強化に努めてまいります。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41</xdr:row>
      <xdr:rowOff>170039</xdr:rowOff>
    </xdr:to>
    <xdr:cxnSp macro="">
      <xdr:nvCxnSpPr>
        <xdr:cNvPr id="74" name="直線コネクタ 73"/>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170039</xdr:rowOff>
    </xdr:to>
    <xdr:cxnSp macro="">
      <xdr:nvCxnSpPr>
        <xdr:cNvPr id="77" name="直線コネクタ 76"/>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64505</xdr:rowOff>
    </xdr:from>
    <xdr:ext cx="762000" cy="259045"/>
    <xdr:sp macro="" textlink="">
      <xdr:nvSpPr>
        <xdr:cNvPr id="88"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92" name="テキスト ボックス 91"/>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94" name="テキスト ボックス 93"/>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経常収支比率は、地方消費税交付金の増、及び人件費、公債費等の減により、前年度と比較して</a:t>
          </a:r>
          <a:r>
            <a:rPr kumimoji="1" lang="en-US" altLang="ja-JP" sz="1300">
              <a:latin typeface="ＭＳ Ｐゴシック"/>
            </a:rPr>
            <a:t>0.4</a:t>
          </a:r>
          <a:r>
            <a:rPr kumimoji="1" lang="ja-JP" altLang="en-US" sz="1300">
              <a:latin typeface="ＭＳ Ｐゴシック"/>
            </a:rPr>
            <a:t>ポイントの減となっており、過去</a:t>
          </a:r>
          <a:r>
            <a:rPr kumimoji="1" lang="en-US" altLang="ja-JP" sz="1300">
              <a:latin typeface="ＭＳ Ｐゴシック"/>
            </a:rPr>
            <a:t>5</a:t>
          </a:r>
          <a:r>
            <a:rPr kumimoji="1" lang="ja-JP" altLang="en-US" sz="1300">
              <a:latin typeface="ＭＳ Ｐゴシック"/>
            </a:rPr>
            <a:t>年間においても、類似団体平均を下回って推移しております。</a:t>
          </a:r>
        </a:p>
        <a:p>
          <a:r>
            <a:rPr kumimoji="1" lang="ja-JP" altLang="en-US" sz="1300">
              <a:latin typeface="ＭＳ Ｐゴシック"/>
            </a:rPr>
            <a:t>　今後も財政基盤安定化計画のもと、市債借入額の抑制などにより義務的経費の削減に努めてまいります。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106741</xdr:rowOff>
    </xdr:from>
    <xdr:to>
      <xdr:col>7</xdr:col>
      <xdr:colOff>152400</xdr:colOff>
      <xdr:row>61</xdr:row>
      <xdr:rowOff>152702</xdr:rowOff>
    </xdr:to>
    <xdr:cxnSp macro="">
      <xdr:nvCxnSpPr>
        <xdr:cNvPr id="133" name="直線コネクタ 132"/>
        <xdr:cNvCxnSpPr/>
      </xdr:nvCxnSpPr>
      <xdr:spPr>
        <a:xfrm flipV="1">
          <a:off x="4114800" y="105651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152702</xdr:rowOff>
    </xdr:to>
    <xdr:cxnSp macro="">
      <xdr:nvCxnSpPr>
        <xdr:cNvPr id="136" name="直線コネクタ 135"/>
        <xdr:cNvCxnSpPr/>
      </xdr:nvCxnSpPr>
      <xdr:spPr>
        <a:xfrm>
          <a:off x="3225800" y="1055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63</xdr:row>
      <xdr:rowOff>16631</xdr:rowOff>
    </xdr:to>
    <xdr:cxnSp macro="">
      <xdr:nvCxnSpPr>
        <xdr:cNvPr id="139" name="直線コネクタ 138"/>
        <xdr:cNvCxnSpPr/>
      </xdr:nvCxnSpPr>
      <xdr:spPr>
        <a:xfrm flipV="1">
          <a:off x="2336800" y="10553700"/>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16631</xdr:rowOff>
    </xdr:from>
    <xdr:to>
      <xdr:col>3</xdr:col>
      <xdr:colOff>279400</xdr:colOff>
      <xdr:row>63</xdr:row>
      <xdr:rowOff>51102</xdr:rowOff>
    </xdr:to>
    <xdr:cxnSp macro="">
      <xdr:nvCxnSpPr>
        <xdr:cNvPr id="142" name="直線コネクタ 141"/>
        <xdr:cNvCxnSpPr/>
      </xdr:nvCxnSpPr>
      <xdr:spPr>
        <a:xfrm flipV="1">
          <a:off x="1447800" y="1081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55941</xdr:rowOff>
    </xdr:from>
    <xdr:to>
      <xdr:col>7</xdr:col>
      <xdr:colOff>203200</xdr:colOff>
      <xdr:row>61</xdr:row>
      <xdr:rowOff>157541</xdr:rowOff>
    </xdr:to>
    <xdr:sp macro="" textlink="">
      <xdr:nvSpPr>
        <xdr:cNvPr id="152" name="円/楕円 151"/>
        <xdr:cNvSpPr/>
      </xdr:nvSpPr>
      <xdr:spPr>
        <a:xfrm>
          <a:off x="4902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72468</xdr:rowOff>
    </xdr:from>
    <xdr:ext cx="762000" cy="259045"/>
    <xdr:sp macro="" textlink="">
      <xdr:nvSpPr>
        <xdr:cNvPr id="153" name="財政構造の弾力性該当値テキスト"/>
        <xdr:cNvSpPr txBox="1"/>
      </xdr:nvSpPr>
      <xdr:spPr>
        <a:xfrm>
          <a:off x="50419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101902</xdr:rowOff>
    </xdr:from>
    <xdr:to>
      <xdr:col>6</xdr:col>
      <xdr:colOff>50800</xdr:colOff>
      <xdr:row>62</xdr:row>
      <xdr:rowOff>32052</xdr:rowOff>
    </xdr:to>
    <xdr:sp macro="" textlink="">
      <xdr:nvSpPr>
        <xdr:cNvPr id="154" name="円/楕円 153"/>
        <xdr:cNvSpPr/>
      </xdr:nvSpPr>
      <xdr:spPr>
        <a:xfrm>
          <a:off x="4064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42229</xdr:rowOff>
    </xdr:from>
    <xdr:ext cx="736600" cy="259045"/>
    <xdr:sp macro="" textlink="">
      <xdr:nvSpPr>
        <xdr:cNvPr id="155" name="テキスト ボックス 154"/>
        <xdr:cNvSpPr txBox="1"/>
      </xdr:nvSpPr>
      <xdr:spPr>
        <a:xfrm>
          <a:off x="3733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137281</xdr:rowOff>
    </xdr:from>
    <xdr:to>
      <xdr:col>3</xdr:col>
      <xdr:colOff>330200</xdr:colOff>
      <xdr:row>63</xdr:row>
      <xdr:rowOff>67431</xdr:rowOff>
    </xdr:to>
    <xdr:sp macro="" textlink="">
      <xdr:nvSpPr>
        <xdr:cNvPr id="158" name="円/楕円 157"/>
        <xdr:cNvSpPr/>
      </xdr:nvSpPr>
      <xdr:spPr>
        <a:xfrm>
          <a:off x="2286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77608</xdr:rowOff>
    </xdr:from>
    <xdr:ext cx="762000" cy="259045"/>
    <xdr:sp macro="" textlink="">
      <xdr:nvSpPr>
        <xdr:cNvPr id="159" name="テキスト ボックス 158"/>
        <xdr:cNvSpPr txBox="1"/>
      </xdr:nvSpPr>
      <xdr:spPr>
        <a:xfrm>
          <a:off x="1955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302</xdr:rowOff>
    </xdr:from>
    <xdr:to>
      <xdr:col>2</xdr:col>
      <xdr:colOff>127000</xdr:colOff>
      <xdr:row>63</xdr:row>
      <xdr:rowOff>101902</xdr:rowOff>
    </xdr:to>
    <xdr:sp macro="" textlink="">
      <xdr:nvSpPr>
        <xdr:cNvPr id="160" name="円/楕円 159"/>
        <xdr:cNvSpPr/>
      </xdr:nvSpPr>
      <xdr:spPr>
        <a:xfrm>
          <a:off x="1397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112079</xdr:rowOff>
    </xdr:from>
    <xdr:ext cx="762000" cy="259045"/>
    <xdr:sp macro="" textlink="">
      <xdr:nvSpPr>
        <xdr:cNvPr id="161" name="テキスト ボックス 160"/>
        <xdr:cNvSpPr txBox="1"/>
      </xdr:nvSpPr>
      <xdr:spPr>
        <a:xfrm>
          <a:off x="1066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人口１人当たりの人件費・物件費等の決算額は、前年度と比較すると</a:t>
          </a:r>
          <a:r>
            <a:rPr kumimoji="1" lang="en-US" altLang="ja-JP" sz="1300">
              <a:latin typeface="ＭＳ Ｐゴシック"/>
            </a:rPr>
            <a:t>2,198</a:t>
          </a:r>
          <a:r>
            <a:rPr kumimoji="1" lang="ja-JP" altLang="en-US" sz="1300">
              <a:latin typeface="ＭＳ Ｐゴシック"/>
            </a:rPr>
            <a:t>円増となっておりますが、過去</a:t>
          </a:r>
          <a:r>
            <a:rPr kumimoji="1" lang="en-US" altLang="ja-JP" sz="1300">
              <a:latin typeface="ＭＳ Ｐゴシック"/>
            </a:rPr>
            <a:t>5</a:t>
          </a:r>
          <a:r>
            <a:rPr kumimoji="1" lang="ja-JP" altLang="en-US" sz="1300">
              <a:latin typeface="ＭＳ Ｐゴシック"/>
            </a:rPr>
            <a:t>年間においては類似団体平均を下回って推移しております。</a:t>
          </a:r>
        </a:p>
        <a:p>
          <a:r>
            <a:rPr kumimoji="1" lang="ja-JP" altLang="en-US" sz="1300">
              <a:latin typeface="ＭＳ Ｐゴシック"/>
            </a:rPr>
            <a:t>　これは過去に実施した職員数の削減や給与削減、予算編成において経常経費の抑制に努めてきたことによるものです。</a:t>
          </a:r>
        </a:p>
        <a:p>
          <a:r>
            <a:rPr kumimoji="1" lang="ja-JP" altLang="en-US" sz="1300">
              <a:latin typeface="ＭＳ Ｐゴシック"/>
            </a:rPr>
            <a:t>　今後とも行財政改革の取組みを通じて、効率的な財政運営に努めてまいります。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21848</xdr:rowOff>
    </xdr:from>
    <xdr:to>
      <xdr:col>7</xdr:col>
      <xdr:colOff>152400</xdr:colOff>
      <xdr:row>81</xdr:row>
      <xdr:rowOff>32455</xdr:rowOff>
    </xdr:to>
    <xdr:cxnSp macro="">
      <xdr:nvCxnSpPr>
        <xdr:cNvPr id="194" name="直線コネクタ 193"/>
        <xdr:cNvCxnSpPr/>
      </xdr:nvCxnSpPr>
      <xdr:spPr>
        <a:xfrm>
          <a:off x="4114800" y="1390929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166528</xdr:rowOff>
    </xdr:from>
    <xdr:to>
      <xdr:col>6</xdr:col>
      <xdr:colOff>0</xdr:colOff>
      <xdr:row>81</xdr:row>
      <xdr:rowOff>21848</xdr:rowOff>
    </xdr:to>
    <xdr:cxnSp macro="">
      <xdr:nvCxnSpPr>
        <xdr:cNvPr id="197" name="直線コネクタ 196"/>
        <xdr:cNvCxnSpPr/>
      </xdr:nvCxnSpPr>
      <xdr:spPr>
        <a:xfrm>
          <a:off x="3225800" y="13882528"/>
          <a:ext cx="889000" cy="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166528</xdr:rowOff>
    </xdr:from>
    <xdr:to>
      <xdr:col>4</xdr:col>
      <xdr:colOff>482600</xdr:colOff>
      <xdr:row>81</xdr:row>
      <xdr:rowOff>2916</xdr:rowOff>
    </xdr:to>
    <xdr:cxnSp macro="">
      <xdr:nvCxnSpPr>
        <xdr:cNvPr id="200" name="直線コネクタ 199"/>
        <xdr:cNvCxnSpPr/>
      </xdr:nvCxnSpPr>
      <xdr:spPr>
        <a:xfrm flipV="1">
          <a:off x="2336800" y="1388252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155048</xdr:rowOff>
    </xdr:from>
    <xdr:to>
      <xdr:col>3</xdr:col>
      <xdr:colOff>279400</xdr:colOff>
      <xdr:row>81</xdr:row>
      <xdr:rowOff>2916</xdr:rowOff>
    </xdr:to>
    <xdr:cxnSp macro="">
      <xdr:nvCxnSpPr>
        <xdr:cNvPr id="203" name="直線コネクタ 202"/>
        <xdr:cNvCxnSpPr/>
      </xdr:nvCxnSpPr>
      <xdr:spPr>
        <a:xfrm>
          <a:off x="1447800" y="13871048"/>
          <a:ext cx="889000" cy="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153105</xdr:rowOff>
    </xdr:from>
    <xdr:to>
      <xdr:col>7</xdr:col>
      <xdr:colOff>203200</xdr:colOff>
      <xdr:row>81</xdr:row>
      <xdr:rowOff>83255</xdr:rowOff>
    </xdr:to>
    <xdr:sp macro="" textlink="">
      <xdr:nvSpPr>
        <xdr:cNvPr id="213" name="円/楕円 212"/>
        <xdr:cNvSpPr/>
      </xdr:nvSpPr>
      <xdr:spPr>
        <a:xfrm>
          <a:off x="4902200" y="138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169632</xdr:rowOff>
    </xdr:from>
    <xdr:ext cx="762000" cy="259045"/>
    <xdr:sp macro="" textlink="">
      <xdr:nvSpPr>
        <xdr:cNvPr id="214" name="人件費・物件費等の状況該当値テキスト"/>
        <xdr:cNvSpPr txBox="1"/>
      </xdr:nvSpPr>
      <xdr:spPr>
        <a:xfrm>
          <a:off x="5041900" y="137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108,041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142498</xdr:rowOff>
    </xdr:from>
    <xdr:to>
      <xdr:col>6</xdr:col>
      <xdr:colOff>50800</xdr:colOff>
      <xdr:row>81</xdr:row>
      <xdr:rowOff>72648</xdr:rowOff>
    </xdr:to>
    <xdr:sp macro="" textlink="">
      <xdr:nvSpPr>
        <xdr:cNvPr id="215" name="円/楕円 214"/>
        <xdr:cNvSpPr/>
      </xdr:nvSpPr>
      <xdr:spPr>
        <a:xfrm>
          <a:off x="4064000" y="138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82825</xdr:rowOff>
    </xdr:from>
    <xdr:ext cx="736600" cy="259045"/>
    <xdr:sp macro="" textlink="">
      <xdr:nvSpPr>
        <xdr:cNvPr id="216" name="テキスト ボックス 215"/>
        <xdr:cNvSpPr txBox="1"/>
      </xdr:nvSpPr>
      <xdr:spPr>
        <a:xfrm>
          <a:off x="3733800" y="1362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115728</xdr:rowOff>
    </xdr:from>
    <xdr:to>
      <xdr:col>4</xdr:col>
      <xdr:colOff>533400</xdr:colOff>
      <xdr:row>81</xdr:row>
      <xdr:rowOff>45878</xdr:rowOff>
    </xdr:to>
    <xdr:sp macro="" textlink="">
      <xdr:nvSpPr>
        <xdr:cNvPr id="217" name="円/楕円 216"/>
        <xdr:cNvSpPr/>
      </xdr:nvSpPr>
      <xdr:spPr>
        <a:xfrm>
          <a:off x="3175000" y="13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56055</xdr:rowOff>
    </xdr:from>
    <xdr:ext cx="762000" cy="259045"/>
    <xdr:sp macro="" textlink="">
      <xdr:nvSpPr>
        <xdr:cNvPr id="218" name="テキスト ボックス 217"/>
        <xdr:cNvSpPr txBox="1"/>
      </xdr:nvSpPr>
      <xdr:spPr>
        <a:xfrm>
          <a:off x="2844800" y="136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123566</xdr:rowOff>
    </xdr:from>
    <xdr:to>
      <xdr:col>3</xdr:col>
      <xdr:colOff>330200</xdr:colOff>
      <xdr:row>81</xdr:row>
      <xdr:rowOff>53716</xdr:rowOff>
    </xdr:to>
    <xdr:sp macro="" textlink="">
      <xdr:nvSpPr>
        <xdr:cNvPr id="219" name="円/楕円 218"/>
        <xdr:cNvSpPr/>
      </xdr:nvSpPr>
      <xdr:spPr>
        <a:xfrm>
          <a:off x="2286000" y="13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63893</xdr:rowOff>
    </xdr:from>
    <xdr:ext cx="762000" cy="259045"/>
    <xdr:sp macro="" textlink="">
      <xdr:nvSpPr>
        <xdr:cNvPr id="220" name="テキスト ボックス 219"/>
        <xdr:cNvSpPr txBox="1"/>
      </xdr:nvSpPr>
      <xdr:spPr>
        <a:xfrm>
          <a:off x="1955800" y="136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104248</xdr:rowOff>
    </xdr:from>
    <xdr:to>
      <xdr:col>2</xdr:col>
      <xdr:colOff>127000</xdr:colOff>
      <xdr:row>81</xdr:row>
      <xdr:rowOff>34398</xdr:rowOff>
    </xdr:to>
    <xdr:sp macro="" textlink="">
      <xdr:nvSpPr>
        <xdr:cNvPr id="221" name="円/楕円 220"/>
        <xdr:cNvSpPr/>
      </xdr:nvSpPr>
      <xdr:spPr>
        <a:xfrm>
          <a:off x="1397000" y="13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44575</xdr:rowOff>
    </xdr:from>
    <xdr:ext cx="762000" cy="259045"/>
    <xdr:sp macro="" textlink="">
      <xdr:nvSpPr>
        <xdr:cNvPr id="222" name="テキスト ボックス 221"/>
        <xdr:cNvSpPr txBox="1"/>
      </xdr:nvSpPr>
      <xdr:spPr>
        <a:xfrm>
          <a:off x="1066800" y="1358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給与水準は、前年度と比較して</a:t>
          </a:r>
          <a:r>
            <a:rPr kumimoji="1" lang="en-US" altLang="ja-JP" sz="1300">
              <a:latin typeface="ＭＳ Ｐゴシック"/>
            </a:rPr>
            <a:t>0.3</a:t>
          </a:r>
          <a:r>
            <a:rPr kumimoji="1" lang="ja-JP" altLang="en-US" sz="1300">
              <a:latin typeface="ＭＳ Ｐゴシック"/>
            </a:rPr>
            <a:t>ポイントの増となっておりますが、これまで実施してきた職員給与の見直しにより、過去</a:t>
          </a:r>
          <a:r>
            <a:rPr kumimoji="1" lang="en-US" altLang="ja-JP" sz="1300">
              <a:latin typeface="ＭＳ Ｐゴシック"/>
            </a:rPr>
            <a:t>5</a:t>
          </a:r>
          <a:r>
            <a:rPr kumimoji="1" lang="ja-JP" altLang="en-US" sz="1300">
              <a:latin typeface="ＭＳ Ｐゴシック"/>
            </a:rPr>
            <a:t>年間において、類似団体平均を下回る数値で推移しており、今後も引き続き給与の適正化に取り組んでまいります。</a:t>
          </a:r>
        </a:p>
        <a:p>
          <a:r>
            <a:rPr kumimoji="1" lang="ja-JP" altLang="en-US" sz="1300">
              <a:latin typeface="ＭＳ Ｐゴシック"/>
            </a:rPr>
            <a:t>　これまでの取組みについては以下のとおりです。</a:t>
          </a:r>
        </a:p>
        <a:p>
          <a:r>
            <a:rPr kumimoji="1" lang="ja-JP" altLang="en-US" sz="1300">
              <a:latin typeface="ＭＳ Ｐゴシック"/>
            </a:rPr>
            <a:t>（職員給与）</a:t>
          </a: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　給与月額　　平均</a:t>
          </a:r>
          <a:r>
            <a:rPr kumimoji="1" lang="en-US" altLang="ja-JP" sz="1300">
              <a:latin typeface="ＭＳ Ｐゴシック"/>
            </a:rPr>
            <a:t>1.8</a:t>
          </a:r>
          <a:r>
            <a:rPr kumimoji="1" lang="ja-JP" altLang="en-US" sz="1300">
              <a:latin typeface="ＭＳ Ｐゴシック"/>
            </a:rPr>
            <a:t>％減</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　給与月額　　平均</a:t>
          </a:r>
          <a:r>
            <a:rPr kumimoji="1" lang="en-US" altLang="ja-JP" sz="1300">
              <a:latin typeface="ＭＳ Ｐゴシック"/>
            </a:rPr>
            <a:t>3.6</a:t>
          </a:r>
          <a:r>
            <a:rPr kumimoji="1" lang="ja-JP" altLang="en-US" sz="1300">
              <a:latin typeface="ＭＳ Ｐゴシック"/>
            </a:rPr>
            <a:t>％減</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51" name="直線コネクタ 250"/>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2"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3" name="直線コネクタ 252"/>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12700</xdr:rowOff>
    </xdr:to>
    <xdr:cxnSp macro="">
      <xdr:nvCxnSpPr>
        <xdr:cNvPr id="256" name="直線コネクタ 255"/>
        <xdr:cNvCxnSpPr/>
      </xdr:nvCxnSpPr>
      <xdr:spPr>
        <a:xfrm>
          <a:off x="16179800" y="142028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7"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8" name="フローチャート : 判断 257"/>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82</xdr:row>
      <xdr:rowOff>143934</xdr:rowOff>
    </xdr:to>
    <xdr:cxnSp macro="">
      <xdr:nvCxnSpPr>
        <xdr:cNvPr id="259" name="直線コネクタ 258"/>
        <xdr:cNvCxnSpPr/>
      </xdr:nvCxnSpPr>
      <xdr:spPr>
        <a:xfrm>
          <a:off x="15290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2822</xdr:rowOff>
    </xdr:to>
    <xdr:cxnSp macro="">
      <xdr:nvCxnSpPr>
        <xdr:cNvPr id="262" name="直線コネクタ 261"/>
        <xdr:cNvCxnSpPr/>
      </xdr:nvCxnSpPr>
      <xdr:spPr>
        <a:xfrm flipV="1">
          <a:off x="14401800" y="14189428"/>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4" name="テキスト ボックス 26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16228</xdr:rowOff>
    </xdr:to>
    <xdr:cxnSp macro="">
      <xdr:nvCxnSpPr>
        <xdr:cNvPr id="265" name="直線コネクタ 264"/>
        <xdr:cNvCxnSpPr/>
      </xdr:nvCxnSpPr>
      <xdr:spPr>
        <a:xfrm flipV="1">
          <a:off x="13512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5" name="円/楕円 274"/>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6"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7" name="円/楕円 276"/>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8" name="テキスト ボックス 27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9" name="円/楕円 278"/>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80" name="テキスト ボックス 279"/>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82" name="テキスト ボックス 281"/>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3" name="円/楕円 282"/>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4" name="テキスト ボックス 283"/>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人口千人当たりの職員数は、前年度と比較して</a:t>
          </a:r>
          <a:r>
            <a:rPr kumimoji="1" lang="en-US" altLang="ja-JP" sz="1300">
              <a:latin typeface="ＭＳ Ｐゴシック"/>
            </a:rPr>
            <a:t>0.16</a:t>
          </a:r>
          <a:r>
            <a:rPr kumimoji="1" lang="ja-JP" altLang="en-US" sz="1300">
              <a:latin typeface="ＭＳ Ｐゴシック"/>
            </a:rPr>
            <a:t>ポイントの増となっておりますが、過去</a:t>
          </a:r>
          <a:r>
            <a:rPr kumimoji="1" lang="en-US" altLang="ja-JP" sz="1300">
              <a:latin typeface="ＭＳ Ｐゴシック"/>
            </a:rPr>
            <a:t>5</a:t>
          </a:r>
          <a:r>
            <a:rPr kumimoji="1" lang="ja-JP" altLang="en-US" sz="1300">
              <a:latin typeface="ＭＳ Ｐゴシック"/>
            </a:rPr>
            <a:t>年間においてほぼ横ばいで推移しております。</a:t>
          </a:r>
        </a:p>
        <a:p>
          <a:r>
            <a:rPr kumimoji="1" lang="ja-JP" altLang="en-US" sz="1300">
              <a:latin typeface="ＭＳ Ｐゴシック"/>
            </a:rPr>
            <a:t>　今後も民間委託及び指定管理者制度を導入するとともに、行政改革プラン</a:t>
          </a:r>
          <a:r>
            <a:rPr kumimoji="1" lang="en-US" altLang="ja-JP" sz="1300">
              <a:latin typeface="ＭＳ Ｐゴシック"/>
            </a:rPr>
            <a:t>NEXT STAGE</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31</a:t>
          </a:r>
          <a:r>
            <a:rPr kumimoji="1" lang="ja-JP" altLang="en-US" sz="1300">
              <a:latin typeface="ＭＳ Ｐゴシック"/>
            </a:rPr>
            <a:t>年度）に基づき、職員数の適正管理に努めてまいります。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134076</xdr:rowOff>
    </xdr:from>
    <xdr:to>
      <xdr:col>24</xdr:col>
      <xdr:colOff>558800</xdr:colOff>
      <xdr:row>63</xdr:row>
      <xdr:rowOff>17780</xdr:rowOff>
    </xdr:to>
    <xdr:cxnSp macro="">
      <xdr:nvCxnSpPr>
        <xdr:cNvPr id="321" name="直線コネクタ 320"/>
        <xdr:cNvCxnSpPr/>
      </xdr:nvCxnSpPr>
      <xdr:spPr>
        <a:xfrm>
          <a:off x="16179800" y="1076397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2"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134076</xdr:rowOff>
    </xdr:to>
    <xdr:cxnSp macro="">
      <xdr:nvCxnSpPr>
        <xdr:cNvPr id="324" name="直線コネクタ 323"/>
        <xdr:cNvCxnSpPr/>
      </xdr:nvCxnSpPr>
      <xdr:spPr>
        <a:xfrm>
          <a:off x="15290800" y="107226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75474</xdr:rowOff>
    </xdr:from>
    <xdr:to>
      <xdr:col>22</xdr:col>
      <xdr:colOff>203200</xdr:colOff>
      <xdr:row>62</xdr:row>
      <xdr:rowOff>92710</xdr:rowOff>
    </xdr:to>
    <xdr:cxnSp macro="">
      <xdr:nvCxnSpPr>
        <xdr:cNvPr id="327" name="直線コネクタ 326"/>
        <xdr:cNvCxnSpPr/>
      </xdr:nvCxnSpPr>
      <xdr:spPr>
        <a:xfrm>
          <a:off x="14401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130628</xdr:rowOff>
    </xdr:to>
    <xdr:cxnSp macro="">
      <xdr:nvCxnSpPr>
        <xdr:cNvPr id="330" name="直線コネクタ 329"/>
        <xdr:cNvCxnSpPr/>
      </xdr:nvCxnSpPr>
      <xdr:spPr>
        <a:xfrm flipV="1">
          <a:off x="13512800" y="107053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40" name="円/楕円 339"/>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41"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83276</xdr:rowOff>
    </xdr:from>
    <xdr:to>
      <xdr:col>23</xdr:col>
      <xdr:colOff>457200</xdr:colOff>
      <xdr:row>63</xdr:row>
      <xdr:rowOff>13426</xdr:rowOff>
    </xdr:to>
    <xdr:sp macro="" textlink="">
      <xdr:nvSpPr>
        <xdr:cNvPr id="342" name="円/楕円 341"/>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169653</xdr:rowOff>
    </xdr:from>
    <xdr:ext cx="736600" cy="259045"/>
    <xdr:sp macro="" textlink="">
      <xdr:nvSpPr>
        <xdr:cNvPr id="343" name="テキスト ボックス 342"/>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41910</xdr:rowOff>
    </xdr:from>
    <xdr:to>
      <xdr:col>22</xdr:col>
      <xdr:colOff>254000</xdr:colOff>
      <xdr:row>62</xdr:row>
      <xdr:rowOff>143510</xdr:rowOff>
    </xdr:to>
    <xdr:sp macro="" textlink="">
      <xdr:nvSpPr>
        <xdr:cNvPr id="344" name="円/楕円 343"/>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128287</xdr:rowOff>
    </xdr:from>
    <xdr:ext cx="762000" cy="259045"/>
    <xdr:sp macro="" textlink="">
      <xdr:nvSpPr>
        <xdr:cNvPr id="345" name="テキスト ボックス 344"/>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24674</xdr:rowOff>
    </xdr:from>
    <xdr:to>
      <xdr:col>21</xdr:col>
      <xdr:colOff>50800</xdr:colOff>
      <xdr:row>62</xdr:row>
      <xdr:rowOff>126274</xdr:rowOff>
    </xdr:to>
    <xdr:sp macro="" textlink="">
      <xdr:nvSpPr>
        <xdr:cNvPr id="346" name="円/楕円 345"/>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111051</xdr:rowOff>
    </xdr:from>
    <xdr:ext cx="762000" cy="259045"/>
    <xdr:sp macro="" textlink="">
      <xdr:nvSpPr>
        <xdr:cNvPr id="347" name="テキスト ボックス 346"/>
        <xdr:cNvSpPr txBox="1"/>
      </xdr:nvSpPr>
      <xdr:spPr>
        <a:xfrm>
          <a:off x="14020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48" name="円/楕円 347"/>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49" name="テキスト ボックス 348"/>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実質公債費比率は、前年度と比較して</a:t>
          </a:r>
          <a:r>
            <a:rPr kumimoji="1" lang="en-US" altLang="ja-JP" sz="1300">
              <a:latin typeface="ＭＳ Ｐゴシック"/>
            </a:rPr>
            <a:t>1.5</a:t>
          </a:r>
          <a:r>
            <a:rPr kumimoji="1" lang="ja-JP" altLang="en-US" sz="1300">
              <a:latin typeface="ＭＳ Ｐゴシック"/>
            </a:rPr>
            <a:t>ポイントの減となっており、過去</a:t>
          </a:r>
          <a:r>
            <a:rPr kumimoji="1" lang="en-US" altLang="ja-JP" sz="1300">
              <a:latin typeface="ＭＳ Ｐゴシック"/>
            </a:rPr>
            <a:t>5</a:t>
          </a:r>
          <a:r>
            <a:rPr kumimoji="1" lang="ja-JP" altLang="en-US" sz="1300">
              <a:latin typeface="ＭＳ Ｐゴシック"/>
            </a:rPr>
            <a:t>年間で最も低い水準となっておりますが、依然として類似団体平均を上回っています。</a:t>
          </a:r>
        </a:p>
        <a:p>
          <a:r>
            <a:rPr kumimoji="1" lang="ja-JP" altLang="en-US" sz="1300">
              <a:latin typeface="ＭＳ Ｐゴシック"/>
            </a:rPr>
            <a:t>　地方債については、毎年の償還額以上に借入を行わないことを基本とすることで、地方債の残高の減少に繋げてきました。</a:t>
          </a:r>
        </a:p>
        <a:p>
          <a:r>
            <a:rPr kumimoji="1" lang="ja-JP" altLang="en-US" sz="1300">
              <a:latin typeface="ＭＳ Ｐゴシック"/>
            </a:rPr>
            <a:t>　今後も、財政基盤安定化計画（平成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30</a:t>
          </a:r>
          <a:r>
            <a:rPr kumimoji="1" lang="ja-JP" altLang="en-US" sz="1300">
              <a:latin typeface="ＭＳ Ｐゴシック"/>
            </a:rPr>
            <a:t>年度）に基づき、基金の拡充及び活用と市債の発行管理により、公債費の将来負担が増大することのないよう、安定的な財政運営に努めてまいります。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113595</xdr:rowOff>
    </xdr:from>
    <xdr:to>
      <xdr:col>24</xdr:col>
      <xdr:colOff>558800</xdr:colOff>
      <xdr:row>41</xdr:row>
      <xdr:rowOff>143228</xdr:rowOff>
    </xdr:to>
    <xdr:cxnSp macro="">
      <xdr:nvCxnSpPr>
        <xdr:cNvPr id="383" name="直線コネクタ 382"/>
        <xdr:cNvCxnSpPr/>
      </xdr:nvCxnSpPr>
      <xdr:spPr>
        <a:xfrm flipV="1">
          <a:off x="16179800" y="6971595"/>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143228</xdr:rowOff>
    </xdr:from>
    <xdr:to>
      <xdr:col>23</xdr:col>
      <xdr:colOff>406400</xdr:colOff>
      <xdr:row>43</xdr:row>
      <xdr:rowOff>28222</xdr:rowOff>
    </xdr:to>
    <xdr:cxnSp macro="">
      <xdr:nvCxnSpPr>
        <xdr:cNvPr id="386" name="直線コネクタ 385"/>
        <xdr:cNvCxnSpPr/>
      </xdr:nvCxnSpPr>
      <xdr:spPr>
        <a:xfrm flipV="1">
          <a:off x="15290800" y="71726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28222</xdr:rowOff>
    </xdr:from>
    <xdr:to>
      <xdr:col>22</xdr:col>
      <xdr:colOff>203200</xdr:colOff>
      <xdr:row>44</xdr:row>
      <xdr:rowOff>31045</xdr:rowOff>
    </xdr:to>
    <xdr:cxnSp macro="">
      <xdr:nvCxnSpPr>
        <xdr:cNvPr id="389" name="直線コネクタ 388"/>
        <xdr:cNvCxnSpPr/>
      </xdr:nvCxnSpPr>
      <xdr:spPr>
        <a:xfrm flipV="1">
          <a:off x="14401800" y="74005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31045</xdr:rowOff>
    </xdr:from>
    <xdr:to>
      <xdr:col>21</xdr:col>
      <xdr:colOff>0</xdr:colOff>
      <xdr:row>44</xdr:row>
      <xdr:rowOff>44450</xdr:rowOff>
    </xdr:to>
    <xdr:cxnSp macro="">
      <xdr:nvCxnSpPr>
        <xdr:cNvPr id="392" name="直線コネクタ 391"/>
        <xdr:cNvCxnSpPr/>
      </xdr:nvCxnSpPr>
      <xdr:spPr>
        <a:xfrm flipV="1">
          <a:off x="13512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62795</xdr:rowOff>
    </xdr:from>
    <xdr:to>
      <xdr:col>24</xdr:col>
      <xdr:colOff>609600</xdr:colOff>
      <xdr:row>40</xdr:row>
      <xdr:rowOff>164395</xdr:rowOff>
    </xdr:to>
    <xdr:sp macro="" textlink="">
      <xdr:nvSpPr>
        <xdr:cNvPr id="402" name="円/楕円 401"/>
        <xdr:cNvSpPr/>
      </xdr:nvSpPr>
      <xdr:spPr>
        <a:xfrm>
          <a:off x="16967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34872</xdr:rowOff>
    </xdr:from>
    <xdr:ext cx="762000" cy="259045"/>
    <xdr:sp macro="" textlink="">
      <xdr:nvSpPr>
        <xdr:cNvPr id="403" name="公債費負担の状況該当値テキスト"/>
        <xdr:cNvSpPr txBox="1"/>
      </xdr:nvSpPr>
      <xdr:spPr>
        <a:xfrm>
          <a:off x="17106900" y="689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4" name="円/楕円 403"/>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7355</xdr:rowOff>
    </xdr:from>
    <xdr:ext cx="736600" cy="259045"/>
    <xdr:sp macro="" textlink="">
      <xdr:nvSpPr>
        <xdr:cNvPr id="405" name="テキスト ボックス 404"/>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148872</xdr:rowOff>
    </xdr:from>
    <xdr:to>
      <xdr:col>22</xdr:col>
      <xdr:colOff>254000</xdr:colOff>
      <xdr:row>43</xdr:row>
      <xdr:rowOff>79022</xdr:rowOff>
    </xdr:to>
    <xdr:sp macro="" textlink="">
      <xdr:nvSpPr>
        <xdr:cNvPr id="406" name="円/楕円 405"/>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63799</xdr:rowOff>
    </xdr:from>
    <xdr:ext cx="762000" cy="259045"/>
    <xdr:sp macro="" textlink="">
      <xdr:nvSpPr>
        <xdr:cNvPr id="407" name="テキスト ボックス 406"/>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151695</xdr:rowOff>
    </xdr:from>
    <xdr:to>
      <xdr:col>21</xdr:col>
      <xdr:colOff>50800</xdr:colOff>
      <xdr:row>44</xdr:row>
      <xdr:rowOff>81845</xdr:rowOff>
    </xdr:to>
    <xdr:sp macro="" textlink="">
      <xdr:nvSpPr>
        <xdr:cNvPr id="408" name="円/楕円 407"/>
        <xdr:cNvSpPr/>
      </xdr:nvSpPr>
      <xdr:spPr>
        <a:xfrm>
          <a:off x="14351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66622</xdr:rowOff>
    </xdr:from>
    <xdr:ext cx="762000" cy="259045"/>
    <xdr:sp macro="" textlink="">
      <xdr:nvSpPr>
        <xdr:cNvPr id="409" name="テキスト ボックス 408"/>
        <xdr:cNvSpPr txBox="1"/>
      </xdr:nvSpPr>
      <xdr:spPr>
        <a:xfrm>
          <a:off x="14020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10" name="円/楕円 409"/>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1" name="テキスト ボックス 410"/>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a:t>
          </a:r>
          <a:r>
            <a:rPr kumimoji="1" lang="en-US" altLang="ja-JP" sz="1300">
              <a:latin typeface="ＭＳ Ｐゴシック"/>
            </a:rPr>
            <a:t>10.0</a:t>
          </a:r>
          <a:r>
            <a:rPr kumimoji="1" lang="ja-JP" altLang="en-US" sz="1300">
              <a:latin typeface="ＭＳ Ｐゴシック"/>
            </a:rPr>
            <a:t>ポイントの減となっており、過去</a:t>
          </a:r>
          <a:r>
            <a:rPr kumimoji="1" lang="en-US" altLang="ja-JP" sz="1300">
              <a:latin typeface="ＭＳ Ｐゴシック"/>
            </a:rPr>
            <a:t>5</a:t>
          </a:r>
          <a:r>
            <a:rPr kumimoji="1" lang="ja-JP" altLang="en-US" sz="1300">
              <a:latin typeface="ＭＳ Ｐゴシック"/>
            </a:rPr>
            <a:t>年間で最も低い水準となっております。</a:t>
          </a:r>
        </a:p>
        <a:p>
          <a:r>
            <a:rPr kumimoji="1" lang="ja-JP" altLang="en-US" sz="1300">
              <a:latin typeface="ＭＳ Ｐゴシック"/>
            </a:rPr>
            <a:t>　類似団体平均と比較すると依然として高い水準にありますが、平成</a:t>
          </a:r>
          <a:r>
            <a:rPr kumimoji="1" lang="en-US" altLang="ja-JP" sz="1300">
              <a:latin typeface="ＭＳ Ｐゴシック"/>
            </a:rPr>
            <a:t>8</a:t>
          </a:r>
          <a:r>
            <a:rPr kumimoji="1" lang="ja-JP" altLang="en-US" sz="1300">
              <a:latin typeface="ＭＳ Ｐゴシック"/>
            </a:rPr>
            <a:t>年度から</a:t>
          </a:r>
          <a:r>
            <a:rPr kumimoji="1" lang="en-US" altLang="ja-JP" sz="1300">
              <a:latin typeface="ＭＳ Ｐゴシック"/>
            </a:rPr>
            <a:t>10</a:t>
          </a:r>
          <a:r>
            <a:rPr kumimoji="1" lang="ja-JP" altLang="en-US" sz="1300">
              <a:latin typeface="ＭＳ Ｐゴシック"/>
            </a:rPr>
            <a:t>年度にかけての大型施設の建設工事、人口急増地域の学校建設、景気対策・財源不足を補完するための地方債に伴う影響で、市債残高が多くなっていることが要因です。今後も、財政基盤安定化計画に基づき、基金の拡充及び活用と市債の発行管理により、将来の財政運営に過大な負担とならないよう安定的な財政運営に努めてまいります。</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82338</xdr:rowOff>
    </xdr:from>
    <xdr:to>
      <xdr:col>24</xdr:col>
      <xdr:colOff>558800</xdr:colOff>
      <xdr:row>20</xdr:row>
      <xdr:rowOff>44944</xdr:rowOff>
    </xdr:to>
    <xdr:cxnSp macro="">
      <xdr:nvCxnSpPr>
        <xdr:cNvPr id="445" name="直線コネクタ 444"/>
        <xdr:cNvCxnSpPr/>
      </xdr:nvCxnSpPr>
      <xdr:spPr>
        <a:xfrm flipV="1">
          <a:off x="16179800" y="3339888"/>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44944</xdr:rowOff>
    </xdr:from>
    <xdr:to>
      <xdr:col>23</xdr:col>
      <xdr:colOff>406400</xdr:colOff>
      <xdr:row>20</xdr:row>
      <xdr:rowOff>166934</xdr:rowOff>
    </xdr:to>
    <xdr:cxnSp macro="">
      <xdr:nvCxnSpPr>
        <xdr:cNvPr id="448" name="直線コネクタ 447"/>
        <xdr:cNvCxnSpPr/>
      </xdr:nvCxnSpPr>
      <xdr:spPr>
        <a:xfrm flipV="1">
          <a:off x="15290800" y="3473944"/>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166934</xdr:rowOff>
    </xdr:from>
    <xdr:to>
      <xdr:col>22</xdr:col>
      <xdr:colOff>203200</xdr:colOff>
      <xdr:row>21</xdr:row>
      <xdr:rowOff>102729</xdr:rowOff>
    </xdr:to>
    <xdr:cxnSp macro="">
      <xdr:nvCxnSpPr>
        <xdr:cNvPr id="451" name="直線コネクタ 450"/>
        <xdr:cNvCxnSpPr/>
      </xdr:nvCxnSpPr>
      <xdr:spPr>
        <a:xfrm flipV="1">
          <a:off x="14401800" y="3595934"/>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87983</xdr:rowOff>
    </xdr:from>
    <xdr:to>
      <xdr:col>21</xdr:col>
      <xdr:colOff>0</xdr:colOff>
      <xdr:row>21</xdr:row>
      <xdr:rowOff>102729</xdr:rowOff>
    </xdr:to>
    <xdr:cxnSp macro="">
      <xdr:nvCxnSpPr>
        <xdr:cNvPr id="454" name="直線コネクタ 453"/>
        <xdr:cNvCxnSpPr/>
      </xdr:nvCxnSpPr>
      <xdr:spPr>
        <a:xfrm>
          <a:off x="13512800" y="3688433"/>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31538</xdr:rowOff>
    </xdr:from>
    <xdr:to>
      <xdr:col>24</xdr:col>
      <xdr:colOff>609600</xdr:colOff>
      <xdr:row>19</xdr:row>
      <xdr:rowOff>133138</xdr:rowOff>
    </xdr:to>
    <xdr:sp macro="" textlink="">
      <xdr:nvSpPr>
        <xdr:cNvPr id="464" name="円/楕円 463"/>
        <xdr:cNvSpPr/>
      </xdr:nvSpPr>
      <xdr:spPr>
        <a:xfrm>
          <a:off x="169672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3615</xdr:rowOff>
    </xdr:from>
    <xdr:ext cx="762000" cy="259045"/>
    <xdr:sp macro="" textlink="">
      <xdr:nvSpPr>
        <xdr:cNvPr id="465" name="将来負担の状況該当値テキスト"/>
        <xdr:cNvSpPr txBox="1"/>
      </xdr:nvSpPr>
      <xdr:spPr>
        <a:xfrm>
          <a:off x="17106900" y="326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165594</xdr:rowOff>
    </xdr:from>
    <xdr:to>
      <xdr:col>23</xdr:col>
      <xdr:colOff>457200</xdr:colOff>
      <xdr:row>20</xdr:row>
      <xdr:rowOff>95744</xdr:rowOff>
    </xdr:to>
    <xdr:sp macro="" textlink="">
      <xdr:nvSpPr>
        <xdr:cNvPr id="466" name="円/楕円 465"/>
        <xdr:cNvSpPr/>
      </xdr:nvSpPr>
      <xdr:spPr>
        <a:xfrm>
          <a:off x="16129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80521</xdr:rowOff>
    </xdr:from>
    <xdr:ext cx="736600" cy="259045"/>
    <xdr:sp macro="" textlink="">
      <xdr:nvSpPr>
        <xdr:cNvPr id="467" name="テキスト ボックス 466"/>
        <xdr:cNvSpPr txBox="1"/>
      </xdr:nvSpPr>
      <xdr:spPr>
        <a:xfrm>
          <a:off x="15798800" y="35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116134</xdr:rowOff>
    </xdr:from>
    <xdr:to>
      <xdr:col>22</xdr:col>
      <xdr:colOff>254000</xdr:colOff>
      <xdr:row>21</xdr:row>
      <xdr:rowOff>46284</xdr:rowOff>
    </xdr:to>
    <xdr:sp macro="" textlink="">
      <xdr:nvSpPr>
        <xdr:cNvPr id="468" name="円/楕円 467"/>
        <xdr:cNvSpPr/>
      </xdr:nvSpPr>
      <xdr:spPr>
        <a:xfrm>
          <a:off x="15240000" y="35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31061</xdr:rowOff>
    </xdr:from>
    <xdr:ext cx="762000" cy="259045"/>
    <xdr:sp macro="" textlink="">
      <xdr:nvSpPr>
        <xdr:cNvPr id="469" name="テキスト ボックス 468"/>
        <xdr:cNvSpPr txBox="1"/>
      </xdr:nvSpPr>
      <xdr:spPr>
        <a:xfrm>
          <a:off x="14909800" y="36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51929</xdr:rowOff>
    </xdr:from>
    <xdr:to>
      <xdr:col>21</xdr:col>
      <xdr:colOff>50800</xdr:colOff>
      <xdr:row>21</xdr:row>
      <xdr:rowOff>153529</xdr:rowOff>
    </xdr:to>
    <xdr:sp macro="" textlink="">
      <xdr:nvSpPr>
        <xdr:cNvPr id="470" name="円/楕円 469"/>
        <xdr:cNvSpPr/>
      </xdr:nvSpPr>
      <xdr:spPr>
        <a:xfrm>
          <a:off x="14351000" y="3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138306</xdr:rowOff>
    </xdr:from>
    <xdr:ext cx="762000" cy="259045"/>
    <xdr:sp macro="" textlink="">
      <xdr:nvSpPr>
        <xdr:cNvPr id="471" name="テキスト ボックス 470"/>
        <xdr:cNvSpPr txBox="1"/>
      </xdr:nvSpPr>
      <xdr:spPr>
        <a:xfrm>
          <a:off x="14020800" y="37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37183</xdr:rowOff>
    </xdr:from>
    <xdr:to>
      <xdr:col>19</xdr:col>
      <xdr:colOff>533400</xdr:colOff>
      <xdr:row>21</xdr:row>
      <xdr:rowOff>138783</xdr:rowOff>
    </xdr:to>
    <xdr:sp macro="" textlink="">
      <xdr:nvSpPr>
        <xdr:cNvPr id="472" name="円/楕円 471"/>
        <xdr:cNvSpPr/>
      </xdr:nvSpPr>
      <xdr:spPr>
        <a:xfrm>
          <a:off x="13462000" y="36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123560</xdr:rowOff>
    </xdr:from>
    <xdr:ext cx="762000" cy="259045"/>
    <xdr:sp macro="" textlink="">
      <xdr:nvSpPr>
        <xdr:cNvPr id="473" name="テキスト ボックス 472"/>
        <xdr:cNvSpPr txBox="1"/>
      </xdr:nvSpPr>
      <xdr:spPr>
        <a:xfrm>
          <a:off x="13131800" y="372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1.4</a:t>
          </a:r>
          <a:r>
            <a:rPr kumimoji="1" lang="ja-JP" altLang="en-US" sz="1300">
              <a:latin typeface="ＭＳ Ｐゴシック"/>
            </a:rPr>
            <a:t>ポイントの減となっており、類似団体平均より大幅に下回って推移しております。</a:t>
          </a:r>
        </a:p>
        <a:p>
          <a:r>
            <a:rPr kumimoji="1" lang="ja-JP" altLang="en-US" sz="1300">
              <a:latin typeface="ＭＳ Ｐゴシック"/>
            </a:rPr>
            <a:t>　これは過去に実施した職員数の削減や給与削減、予算編成において経常経費の抑制に努めてきたことによるものです。</a:t>
          </a:r>
        </a:p>
        <a:p>
          <a:r>
            <a:rPr kumimoji="1" lang="ja-JP" altLang="en-US" sz="1300">
              <a:latin typeface="ＭＳ Ｐゴシック"/>
            </a:rPr>
            <a:t>　今後とも行財政改革の取組みを通じて、効率的な財政運営に努めてまいります。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146050</xdr:rowOff>
    </xdr:to>
    <xdr:cxnSp macro="">
      <xdr:nvCxnSpPr>
        <xdr:cNvPr id="66" name="直線コネクタ 65"/>
        <xdr:cNvCxnSpPr/>
      </xdr:nvCxnSpPr>
      <xdr:spPr>
        <a:xfrm flipV="1">
          <a:off x="3987800" y="6040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146050</xdr:rowOff>
    </xdr:to>
    <xdr:cxnSp macro="">
      <xdr:nvCxnSpPr>
        <xdr:cNvPr id="69" name="直線コネクタ 68"/>
        <xdr:cNvCxnSpPr/>
      </xdr:nvCxnSpPr>
      <xdr:spPr>
        <a:xfrm>
          <a:off x="3098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20320</xdr:rowOff>
    </xdr:to>
    <xdr:cxnSp macro="">
      <xdr:nvCxnSpPr>
        <xdr:cNvPr id="72" name="直線コネクタ 71"/>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104140</xdr:rowOff>
    </xdr:to>
    <xdr:cxnSp macro="">
      <xdr:nvCxnSpPr>
        <xdr:cNvPr id="75" name="直線コネクタ 74"/>
        <xdr:cNvCxnSpPr/>
      </xdr:nvCxnSpPr>
      <xdr:spPr>
        <a:xfrm flipV="1">
          <a:off x="1320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9" name="テキスト ボックス 78"/>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物件費は、前年度と比較して</a:t>
          </a:r>
          <a:r>
            <a:rPr kumimoji="1" lang="en-US" altLang="ja-JP" sz="1300">
              <a:latin typeface="ＭＳ Ｐゴシック"/>
            </a:rPr>
            <a:t>0.7</a:t>
          </a:r>
          <a:r>
            <a:rPr kumimoji="1" lang="ja-JP" altLang="en-US" sz="1300">
              <a:latin typeface="ＭＳ Ｐゴシック"/>
            </a:rPr>
            <a:t>ポイントの増となっておりますが、過去</a:t>
          </a:r>
          <a:r>
            <a:rPr kumimoji="1" lang="en-US" altLang="ja-JP" sz="1300">
              <a:latin typeface="ＭＳ Ｐゴシック"/>
            </a:rPr>
            <a:t>5</a:t>
          </a:r>
          <a:r>
            <a:rPr kumimoji="1" lang="ja-JP" altLang="en-US" sz="1300">
              <a:latin typeface="ＭＳ Ｐゴシック"/>
            </a:rPr>
            <a:t>年間において類似団体平均を下回って推移しております。</a:t>
          </a:r>
        </a:p>
        <a:p>
          <a:r>
            <a:rPr kumimoji="1" lang="ja-JP" altLang="en-US" sz="1300">
              <a:latin typeface="ＭＳ Ｐゴシック"/>
            </a:rPr>
            <a:t>　これは枠配分方式による予算編成と一件査定による経常経費抑制の効果によるものです。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64135</xdr:rowOff>
    </xdr:from>
    <xdr:to>
      <xdr:col>24</xdr:col>
      <xdr:colOff>31750</xdr:colOff>
      <xdr:row>15</xdr:row>
      <xdr:rowOff>104140</xdr:rowOff>
    </xdr:to>
    <xdr:cxnSp macro="">
      <xdr:nvCxnSpPr>
        <xdr:cNvPr id="123" name="直線コネクタ 122"/>
        <xdr:cNvCxnSpPr/>
      </xdr:nvCxnSpPr>
      <xdr:spPr>
        <a:xfrm>
          <a:off x="15671800" y="26358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64135</xdr:rowOff>
    </xdr:to>
    <xdr:cxnSp macro="">
      <xdr:nvCxnSpPr>
        <xdr:cNvPr id="126" name="直線コネクタ 125"/>
        <xdr:cNvCxnSpPr/>
      </xdr:nvCxnSpPr>
      <xdr:spPr>
        <a:xfrm>
          <a:off x="14782800" y="25730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6985</xdr:rowOff>
    </xdr:to>
    <xdr:cxnSp macro="">
      <xdr:nvCxnSpPr>
        <xdr:cNvPr id="129" name="直線コネクタ 128"/>
        <xdr:cNvCxnSpPr/>
      </xdr:nvCxnSpPr>
      <xdr:spPr>
        <a:xfrm flipV="1">
          <a:off x="13893800" y="2573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161290</xdr:rowOff>
    </xdr:from>
    <xdr:to>
      <xdr:col>20</xdr:col>
      <xdr:colOff>158750</xdr:colOff>
      <xdr:row>15</xdr:row>
      <xdr:rowOff>6985</xdr:rowOff>
    </xdr:to>
    <xdr:cxnSp macro="">
      <xdr:nvCxnSpPr>
        <xdr:cNvPr id="132" name="直線コネクタ 131"/>
        <xdr:cNvCxnSpPr/>
      </xdr:nvCxnSpPr>
      <xdr:spPr>
        <a:xfrm>
          <a:off x="13004800" y="25615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42" name="円/楕円 141"/>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69867</xdr:rowOff>
    </xdr:from>
    <xdr:ext cx="762000" cy="259045"/>
    <xdr:sp macro="" textlink="">
      <xdr:nvSpPr>
        <xdr:cNvPr id="143" name="物件費該当値テキスト"/>
        <xdr:cNvSpPr txBox="1"/>
      </xdr:nvSpPr>
      <xdr:spPr>
        <a:xfrm>
          <a:off x="165989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xdr:rowOff>
    </xdr:from>
    <xdr:to>
      <xdr:col>22</xdr:col>
      <xdr:colOff>615950</xdr:colOff>
      <xdr:row>15</xdr:row>
      <xdr:rowOff>114935</xdr:rowOff>
    </xdr:to>
    <xdr:sp macro="" textlink="">
      <xdr:nvSpPr>
        <xdr:cNvPr id="144" name="円/楕円 143"/>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125112</xdr:rowOff>
    </xdr:from>
    <xdr:ext cx="736600" cy="259045"/>
    <xdr:sp macro="" textlink="">
      <xdr:nvSpPr>
        <xdr:cNvPr id="145" name="テキスト ボックス 144"/>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6" name="円/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7" name="テキスト ボックス 146"/>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8" name="円/楕円 147"/>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67962</xdr:rowOff>
    </xdr:from>
    <xdr:ext cx="762000" cy="259045"/>
    <xdr:sp macro="" textlink="">
      <xdr:nvSpPr>
        <xdr:cNvPr id="149" name="テキスト ボックス 148"/>
        <xdr:cNvSpPr txBox="1"/>
      </xdr:nvSpPr>
      <xdr:spPr>
        <a:xfrm>
          <a:off x="13512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50" name="円/楕円 149"/>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51" name="テキスト ボックス 150"/>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扶助費は、前年度と比較して</a:t>
          </a:r>
          <a:r>
            <a:rPr kumimoji="1" lang="en-US" altLang="ja-JP" sz="1300">
              <a:latin typeface="ＭＳ Ｐゴシック"/>
            </a:rPr>
            <a:t>0.7</a:t>
          </a:r>
          <a:r>
            <a:rPr kumimoji="1" lang="ja-JP" altLang="en-US" sz="1300">
              <a:latin typeface="ＭＳ Ｐゴシック"/>
            </a:rPr>
            <a:t>ポイントの増となっており、類似団体平均を</a:t>
          </a:r>
          <a:r>
            <a:rPr kumimoji="1" lang="en-US" altLang="ja-JP" sz="1300">
              <a:latin typeface="ＭＳ Ｐゴシック"/>
            </a:rPr>
            <a:t>1.4</a:t>
          </a:r>
          <a:r>
            <a:rPr kumimoji="1" lang="ja-JP" altLang="en-US" sz="1300">
              <a:latin typeface="ＭＳ Ｐゴシック"/>
            </a:rPr>
            <a:t>ポイント上回っております。</a:t>
          </a:r>
        </a:p>
        <a:p>
          <a:r>
            <a:rPr kumimoji="1" lang="ja-JP" altLang="en-US" sz="1300">
              <a:latin typeface="ＭＳ Ｐゴシック"/>
            </a:rPr>
            <a:t>　これは、自立支援給付等経費や特定教育・保育施設等給付費の増額が主な要因となっております。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143328</xdr:rowOff>
    </xdr:to>
    <xdr:cxnSp macro="">
      <xdr:nvCxnSpPr>
        <xdr:cNvPr id="186" name="直線コネクタ 185"/>
        <xdr:cNvCxnSpPr/>
      </xdr:nvCxnSpPr>
      <xdr:spPr>
        <a:xfrm>
          <a:off x="3987800" y="99731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29028</xdr:rowOff>
    </xdr:to>
    <xdr:cxnSp macro="">
      <xdr:nvCxnSpPr>
        <xdr:cNvPr id="189" name="直線コネクタ 188"/>
        <xdr:cNvCxnSpPr/>
      </xdr:nvCxnSpPr>
      <xdr:spPr>
        <a:xfrm>
          <a:off x="3098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29028</xdr:rowOff>
    </xdr:to>
    <xdr:cxnSp macro="">
      <xdr:nvCxnSpPr>
        <xdr:cNvPr id="192" name="直線コネクタ 191"/>
        <xdr:cNvCxnSpPr/>
      </xdr:nvCxnSpPr>
      <xdr:spPr>
        <a:xfrm>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57</xdr:row>
      <xdr:rowOff>167822</xdr:rowOff>
    </xdr:to>
    <xdr:cxnSp macro="">
      <xdr:nvCxnSpPr>
        <xdr:cNvPr id="195" name="直線コネクタ 194"/>
        <xdr:cNvCxnSpPr/>
      </xdr:nvCxnSpPr>
      <xdr:spPr>
        <a:xfrm flipV="1">
          <a:off x="1320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5" name="円/楕円 204"/>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6"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7" name="円/楕円 206"/>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8" name="テキスト ボックス 207"/>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09" name="円/楕円 208"/>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0" name="テキスト ボックス 209"/>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1" name="円/楕円 210"/>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2" name="テキスト ボックス 211"/>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13" name="円/楕円 212"/>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14" name="テキスト ボックス 213"/>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a:t>
          </a:r>
          <a:r>
            <a:rPr kumimoji="1" lang="en-US" altLang="ja-JP" sz="1300">
              <a:latin typeface="ＭＳ Ｐゴシック"/>
            </a:rPr>
            <a:t>0.7</a:t>
          </a:r>
          <a:r>
            <a:rPr kumimoji="1" lang="ja-JP" altLang="en-US" sz="1300">
              <a:latin typeface="ＭＳ Ｐゴシック"/>
            </a:rPr>
            <a:t>ポイント上回る数値となっております。</a:t>
          </a:r>
        </a:p>
        <a:p>
          <a:r>
            <a:rPr kumimoji="1" lang="ja-JP" altLang="en-US" sz="1300">
              <a:latin typeface="ＭＳ Ｐゴシック"/>
            </a:rPr>
            <a:t>　市立病院事業会計への繰出金の算定方法の見直しを行ったことによる増などが主な要因となっております。</a:t>
          </a:r>
        </a:p>
        <a:p>
          <a:r>
            <a:rPr kumimoji="1" lang="ja-JP" altLang="en-US" sz="1300">
              <a:latin typeface="ＭＳ Ｐゴシック"/>
            </a:rPr>
            <a:t>　今後につきましては、他会計への繰出金等による普通会計の負担額を増加しないよう努めてまいります。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101600</xdr:rowOff>
    </xdr:from>
    <xdr:to>
      <xdr:col>24</xdr:col>
      <xdr:colOff>31750</xdr:colOff>
      <xdr:row>58</xdr:row>
      <xdr:rowOff>139700</xdr:rowOff>
    </xdr:to>
    <xdr:cxnSp macro="">
      <xdr:nvCxnSpPr>
        <xdr:cNvPr id="247" name="直線コネクタ 246"/>
        <xdr:cNvCxnSpPr/>
      </xdr:nvCxnSpPr>
      <xdr:spPr>
        <a:xfrm>
          <a:off x="15671800" y="1004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101600</xdr:rowOff>
    </xdr:to>
    <xdr:cxnSp macro="">
      <xdr:nvCxnSpPr>
        <xdr:cNvPr id="250" name="直線コネクタ 249"/>
        <xdr:cNvCxnSpPr/>
      </xdr:nvCxnSpPr>
      <xdr:spPr>
        <a:xfrm>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38100</xdr:rowOff>
    </xdr:to>
    <xdr:cxnSp macro="">
      <xdr:nvCxnSpPr>
        <xdr:cNvPr id="253" name="直線コネクタ 252"/>
        <xdr:cNvCxnSpPr/>
      </xdr:nvCxnSpPr>
      <xdr:spPr>
        <a:xfrm>
          <a:off x="13893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58</xdr:row>
      <xdr:rowOff>0</xdr:rowOff>
    </xdr:to>
    <xdr:cxnSp macro="">
      <xdr:nvCxnSpPr>
        <xdr:cNvPr id="256" name="直線コネクタ 255"/>
        <xdr:cNvCxnSpPr/>
      </xdr:nvCxnSpPr>
      <xdr:spPr>
        <a:xfrm>
          <a:off x="13004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6" name="円/楕円 265"/>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50800</xdr:rowOff>
    </xdr:from>
    <xdr:to>
      <xdr:col>22</xdr:col>
      <xdr:colOff>615950</xdr:colOff>
      <xdr:row>58</xdr:row>
      <xdr:rowOff>152400</xdr:rowOff>
    </xdr:to>
    <xdr:sp macro="" textlink="">
      <xdr:nvSpPr>
        <xdr:cNvPr id="268" name="円/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137177</xdr:rowOff>
    </xdr:from>
    <xdr:ext cx="736600" cy="259045"/>
    <xdr:sp macro="" textlink="">
      <xdr:nvSpPr>
        <xdr:cNvPr id="269" name="テキスト ボックス 268"/>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0" name="円/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1" name="テキスト ボックス 270"/>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2" name="円/楕円 271"/>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3" name="テキスト ボックス 272"/>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4" name="円/楕円 273"/>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118127</xdr:rowOff>
    </xdr:from>
    <xdr:ext cx="762000" cy="259045"/>
    <xdr:sp macro="" textlink="">
      <xdr:nvSpPr>
        <xdr:cNvPr id="275" name="テキスト ボックス 274"/>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補助費等は、前年度と比較して</a:t>
          </a:r>
          <a:r>
            <a:rPr kumimoji="1" lang="en-US" altLang="ja-JP" sz="1300">
              <a:latin typeface="ＭＳ Ｐゴシック"/>
            </a:rPr>
            <a:t>0.3</a:t>
          </a:r>
          <a:r>
            <a:rPr kumimoji="1" lang="ja-JP" altLang="en-US" sz="1300">
              <a:latin typeface="ＭＳ Ｐゴシック"/>
            </a:rPr>
            <a:t>ポイントの増となっておりますが、過去</a:t>
          </a:r>
          <a:r>
            <a:rPr kumimoji="1" lang="en-US" altLang="ja-JP" sz="1300">
              <a:latin typeface="ＭＳ Ｐゴシック"/>
            </a:rPr>
            <a:t>5</a:t>
          </a:r>
          <a:r>
            <a:rPr kumimoji="1" lang="ja-JP" altLang="en-US" sz="1300">
              <a:latin typeface="ＭＳ Ｐゴシック"/>
            </a:rPr>
            <a:t>年間において類似団体平均を下回って推移しております。</a:t>
          </a:r>
        </a:p>
        <a:p>
          <a:r>
            <a:rPr kumimoji="1" lang="ja-JP" altLang="en-US" sz="1300">
              <a:latin typeface="ＭＳ Ｐゴシック"/>
            </a:rPr>
            <a:t>　これは、予算編成時に毎年行っている補助金等の見直しによるもので、今後も引き続き適正な補助の評価を行ってまいります。</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25400</xdr:rowOff>
    </xdr:from>
    <xdr:to>
      <xdr:col>24</xdr:col>
      <xdr:colOff>31750</xdr:colOff>
      <xdr:row>36</xdr:row>
      <xdr:rowOff>63500</xdr:rowOff>
    </xdr:to>
    <xdr:cxnSp macro="">
      <xdr:nvCxnSpPr>
        <xdr:cNvPr id="308" name="直線コネクタ 307"/>
        <xdr:cNvCxnSpPr/>
      </xdr:nvCxnSpPr>
      <xdr:spPr>
        <a:xfrm>
          <a:off x="15671800" y="619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25400</xdr:rowOff>
    </xdr:to>
    <xdr:cxnSp macro="">
      <xdr:nvCxnSpPr>
        <xdr:cNvPr id="311" name="直線コネクタ 310"/>
        <xdr:cNvCxnSpPr/>
      </xdr:nvCxnSpPr>
      <xdr:spPr>
        <a:xfrm>
          <a:off x="14782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120650</xdr:rowOff>
    </xdr:from>
    <xdr:to>
      <xdr:col>21</xdr:col>
      <xdr:colOff>361950</xdr:colOff>
      <xdr:row>36</xdr:row>
      <xdr:rowOff>12700</xdr:rowOff>
    </xdr:to>
    <xdr:cxnSp macro="">
      <xdr:nvCxnSpPr>
        <xdr:cNvPr id="314" name="直線コネクタ 313"/>
        <xdr:cNvCxnSpPr/>
      </xdr:nvCxnSpPr>
      <xdr:spPr>
        <a:xfrm>
          <a:off x="13893800" y="612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35</xdr:row>
      <xdr:rowOff>146050</xdr:rowOff>
    </xdr:to>
    <xdr:cxnSp macro="">
      <xdr:nvCxnSpPr>
        <xdr:cNvPr id="317" name="直線コネクタ 316"/>
        <xdr:cNvCxnSpPr/>
      </xdr:nvCxnSpPr>
      <xdr:spPr>
        <a:xfrm flipV="1">
          <a:off x="13004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27" name="円/楕円 326"/>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28"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146050</xdr:rowOff>
    </xdr:from>
    <xdr:to>
      <xdr:col>22</xdr:col>
      <xdr:colOff>615950</xdr:colOff>
      <xdr:row>36</xdr:row>
      <xdr:rowOff>76200</xdr:rowOff>
    </xdr:to>
    <xdr:sp macro="" textlink="">
      <xdr:nvSpPr>
        <xdr:cNvPr id="329" name="円/楕円 328"/>
        <xdr:cNvSpPr/>
      </xdr:nvSpPr>
      <xdr:spPr>
        <a:xfrm>
          <a:off x="15621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86377</xdr:rowOff>
    </xdr:from>
    <xdr:ext cx="736600" cy="259045"/>
    <xdr:sp macro="" textlink="">
      <xdr:nvSpPr>
        <xdr:cNvPr id="330" name="テキスト ボックス 329"/>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1" name="円/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33" name="円/楕円 332"/>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34" name="テキスト ボックス 333"/>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5" name="円/楕円 334"/>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36" name="テキスト ボックス 335"/>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公債費は、前年度と比較して</a:t>
          </a:r>
          <a:r>
            <a:rPr kumimoji="1" lang="en-US" altLang="ja-JP" sz="1300">
              <a:latin typeface="ＭＳ Ｐゴシック"/>
            </a:rPr>
            <a:t>1.0</a:t>
          </a:r>
          <a:r>
            <a:rPr kumimoji="1" lang="ja-JP" altLang="en-US" sz="1300">
              <a:latin typeface="ＭＳ Ｐゴシック"/>
            </a:rPr>
            <a:t>ポイントの減となっており、過去</a:t>
          </a:r>
          <a:r>
            <a:rPr kumimoji="1" lang="en-US" altLang="ja-JP" sz="1300">
              <a:latin typeface="ＭＳ Ｐゴシック"/>
            </a:rPr>
            <a:t>5</a:t>
          </a:r>
          <a:r>
            <a:rPr kumimoji="1" lang="ja-JP" altLang="en-US" sz="1300">
              <a:latin typeface="ＭＳ Ｐゴシック"/>
            </a:rPr>
            <a:t>年間で最も低い水準となっております。</a:t>
          </a:r>
        </a:p>
        <a:p>
          <a:r>
            <a:rPr kumimoji="1" lang="ja-JP" altLang="en-US" sz="1300">
              <a:latin typeface="ＭＳ Ｐゴシック"/>
            </a:rPr>
            <a:t>地方債については、毎年の償還額以上に借入を行わないことを基本とすることで、地方債の残高の減少に繋げてきました。</a:t>
          </a:r>
        </a:p>
        <a:p>
          <a:r>
            <a:rPr kumimoji="1" lang="ja-JP" altLang="en-US" sz="1300">
              <a:latin typeface="ＭＳ Ｐゴシック"/>
            </a:rPr>
            <a:t>　今後も、財政基盤安定化計画（平成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30</a:t>
          </a:r>
          <a:r>
            <a:rPr kumimoji="1" lang="ja-JP" altLang="en-US" sz="1300">
              <a:latin typeface="ＭＳ Ｐゴシック"/>
            </a:rPr>
            <a:t>年度）に基づき、基金の拡充及び活用と市債の発行管理により、公債費の将来負担が増大することのないよう、安定的な財政運営に努めてまいります。</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35561</xdr:rowOff>
    </xdr:to>
    <xdr:cxnSp macro="">
      <xdr:nvCxnSpPr>
        <xdr:cNvPr id="369" name="直線コネクタ 368"/>
        <xdr:cNvCxnSpPr/>
      </xdr:nvCxnSpPr>
      <xdr:spPr>
        <a:xfrm flipV="1">
          <a:off x="3987800" y="13332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127000</xdr:rowOff>
    </xdr:to>
    <xdr:cxnSp macro="">
      <xdr:nvCxnSpPr>
        <xdr:cNvPr id="372" name="直線コネクタ 371"/>
        <xdr:cNvCxnSpPr/>
      </xdr:nvCxnSpPr>
      <xdr:spPr>
        <a:xfrm flipV="1">
          <a:off x="3098800" y="13408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161289</xdr:rowOff>
    </xdr:to>
    <xdr:cxnSp macro="">
      <xdr:nvCxnSpPr>
        <xdr:cNvPr id="375" name="直線コネクタ 374"/>
        <xdr:cNvCxnSpPr/>
      </xdr:nvCxnSpPr>
      <xdr:spPr>
        <a:xfrm flipV="1">
          <a:off x="2209800" y="135001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79</xdr:row>
      <xdr:rowOff>168911</xdr:rowOff>
    </xdr:to>
    <xdr:cxnSp macro="">
      <xdr:nvCxnSpPr>
        <xdr:cNvPr id="378" name="直線コネクタ 377"/>
        <xdr:cNvCxnSpPr/>
      </xdr:nvCxnSpPr>
      <xdr:spPr>
        <a:xfrm flipV="1">
          <a:off x="1320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8" name="円/楕円 387"/>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89"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0" name="円/楕円 389"/>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1" name="テキスト ボックス 390"/>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4" name="円/楕円 393"/>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5" name="テキスト ボックス 394"/>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118111</xdr:rowOff>
    </xdr:from>
    <xdr:to>
      <xdr:col>1</xdr:col>
      <xdr:colOff>676275</xdr:colOff>
      <xdr:row>80</xdr:row>
      <xdr:rowOff>48261</xdr:rowOff>
    </xdr:to>
    <xdr:sp macro="" textlink="">
      <xdr:nvSpPr>
        <xdr:cNvPr id="396" name="円/楕円 395"/>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33038</xdr:rowOff>
    </xdr:from>
    <xdr:ext cx="762000" cy="259045"/>
    <xdr:sp macro="" textlink="">
      <xdr:nvSpPr>
        <xdr:cNvPr id="397" name="テキスト ボックス 396"/>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公債費以外については、前年度と比較して</a:t>
          </a:r>
          <a:r>
            <a:rPr kumimoji="1" lang="en-US" altLang="ja-JP" sz="1300">
              <a:latin typeface="ＭＳ Ｐゴシック"/>
            </a:rPr>
            <a:t>0.6</a:t>
          </a:r>
          <a:r>
            <a:rPr kumimoji="1" lang="ja-JP" altLang="en-US" sz="1300">
              <a:latin typeface="ＭＳ Ｐゴシック"/>
            </a:rPr>
            <a:t>ポイントの増となっておりますが、過去</a:t>
          </a:r>
          <a:r>
            <a:rPr kumimoji="1" lang="en-US" altLang="ja-JP" sz="1300">
              <a:latin typeface="ＭＳ Ｐゴシック"/>
            </a:rPr>
            <a:t>5</a:t>
          </a:r>
          <a:r>
            <a:rPr kumimoji="1" lang="ja-JP" altLang="en-US" sz="1300">
              <a:latin typeface="ＭＳ Ｐゴシック"/>
            </a:rPr>
            <a:t>年間において類似団体平均を大幅に下回って推移しております。</a:t>
          </a:r>
        </a:p>
        <a:p>
          <a:r>
            <a:rPr kumimoji="1" lang="ja-JP" altLang="en-US" sz="1300">
              <a:latin typeface="ＭＳ Ｐゴシック"/>
            </a:rPr>
            <a:t>　これは、人件費が類似団体平均を大幅に下回り、低い水準で推移しているためであり、今後も効率的な財政運営に努めてまいります。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85090</xdr:rowOff>
    </xdr:to>
    <xdr:cxnSp macro="">
      <xdr:nvCxnSpPr>
        <xdr:cNvPr id="430" name="直線コネクタ 429"/>
        <xdr:cNvCxnSpPr/>
      </xdr:nvCxnSpPr>
      <xdr:spPr>
        <a:xfrm>
          <a:off x="15671800" y="1289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75</xdr:row>
      <xdr:rowOff>39370</xdr:rowOff>
    </xdr:to>
    <xdr:cxnSp macro="">
      <xdr:nvCxnSpPr>
        <xdr:cNvPr id="433" name="直線コネクタ 432"/>
        <xdr:cNvCxnSpPr/>
      </xdr:nvCxnSpPr>
      <xdr:spPr>
        <a:xfrm>
          <a:off x="14782800" y="12768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81280</xdr:rowOff>
    </xdr:to>
    <xdr:cxnSp macro="">
      <xdr:nvCxnSpPr>
        <xdr:cNvPr id="436" name="直線コネクタ 435"/>
        <xdr:cNvCxnSpPr/>
      </xdr:nvCxnSpPr>
      <xdr:spPr>
        <a:xfrm>
          <a:off x="13893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74</xdr:row>
      <xdr:rowOff>66040</xdr:rowOff>
    </xdr:to>
    <xdr:cxnSp macro="">
      <xdr:nvCxnSpPr>
        <xdr:cNvPr id="439" name="直線コネクタ 438"/>
        <xdr:cNvCxnSpPr/>
      </xdr:nvCxnSpPr>
      <xdr:spPr>
        <a:xfrm flipV="1">
          <a:off x="13004800" y="12738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9" name="円/楕円 448"/>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50"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1" name="円/楕円 450"/>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2" name="テキスト ボックス 451"/>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3" name="円/楕円 452"/>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4" name="テキスト ボックス 453"/>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55" name="円/楕円 454"/>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56" name="テキスト ボックス 455"/>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57" name="円/楕円 456"/>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58" name="テキスト ボックス 457"/>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北海道苫小牧市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18148</xdr:rowOff>
    </xdr:from>
    <xdr:to>
      <xdr:col>4</xdr:col>
      <xdr:colOff>1117600</xdr:colOff>
      <xdr:row>16</xdr:row>
      <xdr:rowOff>42532</xdr:rowOff>
    </xdr:to>
    <xdr:cxnSp macro="">
      <xdr:nvCxnSpPr>
        <xdr:cNvPr id="50" name="直線コネクタ 49"/>
        <xdr:cNvCxnSpPr/>
      </xdr:nvCxnSpPr>
      <xdr:spPr bwMode="auto">
        <a:xfrm flipV="1">
          <a:off x="5003800" y="2808973"/>
          <a:ext cx="647700" cy="2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42532</xdr:rowOff>
    </xdr:from>
    <xdr:to>
      <xdr:col>4</xdr:col>
      <xdr:colOff>469900</xdr:colOff>
      <xdr:row>16</xdr:row>
      <xdr:rowOff>57925</xdr:rowOff>
    </xdr:to>
    <xdr:cxnSp macro="">
      <xdr:nvCxnSpPr>
        <xdr:cNvPr id="53" name="直線コネクタ 52"/>
        <xdr:cNvCxnSpPr/>
      </xdr:nvCxnSpPr>
      <xdr:spPr bwMode="auto">
        <a:xfrm flipV="1">
          <a:off x="4305300" y="2833357"/>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122542</xdr:rowOff>
    </xdr:from>
    <xdr:to>
      <xdr:col>3</xdr:col>
      <xdr:colOff>904875</xdr:colOff>
      <xdr:row>16</xdr:row>
      <xdr:rowOff>57925</xdr:rowOff>
    </xdr:to>
    <xdr:cxnSp macro="">
      <xdr:nvCxnSpPr>
        <xdr:cNvPr id="56" name="直線コネクタ 55"/>
        <xdr:cNvCxnSpPr/>
      </xdr:nvCxnSpPr>
      <xdr:spPr bwMode="auto">
        <a:xfrm>
          <a:off x="3606800" y="2741917"/>
          <a:ext cx="698500" cy="10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90653</xdr:rowOff>
    </xdr:from>
    <xdr:to>
      <xdr:col>3</xdr:col>
      <xdr:colOff>206375</xdr:colOff>
      <xdr:row>15</xdr:row>
      <xdr:rowOff>122542</xdr:rowOff>
    </xdr:to>
    <xdr:cxnSp macro="">
      <xdr:nvCxnSpPr>
        <xdr:cNvPr id="59" name="直線コネクタ 58"/>
        <xdr:cNvCxnSpPr/>
      </xdr:nvCxnSpPr>
      <xdr:spPr bwMode="auto">
        <a:xfrm>
          <a:off x="2908300" y="2710028"/>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138798</xdr:rowOff>
    </xdr:from>
    <xdr:to>
      <xdr:col>5</xdr:col>
      <xdr:colOff>34925</xdr:colOff>
      <xdr:row>16</xdr:row>
      <xdr:rowOff>68948</xdr:rowOff>
    </xdr:to>
    <xdr:sp macro="" textlink="">
      <xdr:nvSpPr>
        <xdr:cNvPr id="69" name="円/楕円 68"/>
        <xdr:cNvSpPr/>
      </xdr:nvSpPr>
      <xdr:spPr bwMode="auto">
        <a:xfrm>
          <a:off x="5600700" y="275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110875</xdr:rowOff>
    </xdr:from>
    <xdr:ext cx="762000" cy="259045"/>
    <xdr:sp macro="" textlink="">
      <xdr:nvSpPr>
        <xdr:cNvPr id="70" name="人口1人当たり決算額の推移該当値テキスト130"/>
        <xdr:cNvSpPr txBox="1"/>
      </xdr:nvSpPr>
      <xdr:spPr>
        <a:xfrm>
          <a:off x="5740400" y="273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163182</xdr:rowOff>
    </xdr:from>
    <xdr:to>
      <xdr:col>4</xdr:col>
      <xdr:colOff>520700</xdr:colOff>
      <xdr:row>16</xdr:row>
      <xdr:rowOff>93332</xdr:rowOff>
    </xdr:to>
    <xdr:sp macro="" textlink="">
      <xdr:nvSpPr>
        <xdr:cNvPr id="71" name="円/楕円 70"/>
        <xdr:cNvSpPr/>
      </xdr:nvSpPr>
      <xdr:spPr bwMode="auto">
        <a:xfrm>
          <a:off x="4953000" y="278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78109</xdr:rowOff>
    </xdr:from>
    <xdr:ext cx="736600" cy="259045"/>
    <xdr:sp macro="" textlink="">
      <xdr:nvSpPr>
        <xdr:cNvPr id="72" name="テキスト ボックス 71"/>
        <xdr:cNvSpPr txBox="1"/>
      </xdr:nvSpPr>
      <xdr:spPr>
        <a:xfrm>
          <a:off x="4622800" y="286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7125</xdr:rowOff>
    </xdr:from>
    <xdr:to>
      <xdr:col>3</xdr:col>
      <xdr:colOff>955675</xdr:colOff>
      <xdr:row>16</xdr:row>
      <xdr:rowOff>108725</xdr:rowOff>
    </xdr:to>
    <xdr:sp macro="" textlink="">
      <xdr:nvSpPr>
        <xdr:cNvPr id="73" name="円/楕円 72"/>
        <xdr:cNvSpPr/>
      </xdr:nvSpPr>
      <xdr:spPr bwMode="auto">
        <a:xfrm>
          <a:off x="4254500" y="279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93502</xdr:rowOff>
    </xdr:from>
    <xdr:ext cx="762000" cy="259045"/>
    <xdr:sp macro="" textlink="">
      <xdr:nvSpPr>
        <xdr:cNvPr id="74" name="テキスト ボックス 73"/>
        <xdr:cNvSpPr txBox="1"/>
      </xdr:nvSpPr>
      <xdr:spPr>
        <a:xfrm>
          <a:off x="3924300" y="28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71742</xdr:rowOff>
    </xdr:from>
    <xdr:to>
      <xdr:col>3</xdr:col>
      <xdr:colOff>257175</xdr:colOff>
      <xdr:row>16</xdr:row>
      <xdr:rowOff>1892</xdr:rowOff>
    </xdr:to>
    <xdr:sp macro="" textlink="">
      <xdr:nvSpPr>
        <xdr:cNvPr id="75" name="円/楕円 74"/>
        <xdr:cNvSpPr/>
      </xdr:nvSpPr>
      <xdr:spPr bwMode="auto">
        <a:xfrm>
          <a:off x="3556000" y="269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158119</xdr:rowOff>
    </xdr:from>
    <xdr:ext cx="762000" cy="259045"/>
    <xdr:sp macro="" textlink="">
      <xdr:nvSpPr>
        <xdr:cNvPr id="76" name="テキスト ボックス 75"/>
        <xdr:cNvSpPr txBox="1"/>
      </xdr:nvSpPr>
      <xdr:spPr>
        <a:xfrm>
          <a:off x="3225800" y="277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39853</xdr:rowOff>
    </xdr:from>
    <xdr:to>
      <xdr:col>2</xdr:col>
      <xdr:colOff>692150</xdr:colOff>
      <xdr:row>15</xdr:row>
      <xdr:rowOff>141453</xdr:rowOff>
    </xdr:to>
    <xdr:sp macro="" textlink="">
      <xdr:nvSpPr>
        <xdr:cNvPr id="77" name="円/楕円 76"/>
        <xdr:cNvSpPr/>
      </xdr:nvSpPr>
      <xdr:spPr bwMode="auto">
        <a:xfrm>
          <a:off x="2857500" y="265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126230</xdr:rowOff>
    </xdr:from>
    <xdr:ext cx="762000" cy="259045"/>
    <xdr:sp macro="" textlink="">
      <xdr:nvSpPr>
        <xdr:cNvPr id="78" name="テキスト ボックス 77"/>
        <xdr:cNvSpPr txBox="1"/>
      </xdr:nvSpPr>
      <xdr:spPr>
        <a:xfrm>
          <a:off x="2527300" y="27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18324</xdr:rowOff>
    </xdr:from>
    <xdr:to>
      <xdr:col>4</xdr:col>
      <xdr:colOff>1117600</xdr:colOff>
      <xdr:row>36</xdr:row>
      <xdr:rowOff>42875</xdr:rowOff>
    </xdr:to>
    <xdr:cxnSp macro="">
      <xdr:nvCxnSpPr>
        <xdr:cNvPr id="110" name="直線コネクタ 109"/>
        <xdr:cNvCxnSpPr/>
      </xdr:nvCxnSpPr>
      <xdr:spPr bwMode="auto">
        <a:xfrm flipV="1">
          <a:off x="5003800" y="6971574"/>
          <a:ext cx="6477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292506</xdr:rowOff>
    </xdr:from>
    <xdr:to>
      <xdr:col>4</xdr:col>
      <xdr:colOff>469900</xdr:colOff>
      <xdr:row>36</xdr:row>
      <xdr:rowOff>42875</xdr:rowOff>
    </xdr:to>
    <xdr:cxnSp macro="">
      <xdr:nvCxnSpPr>
        <xdr:cNvPr id="113" name="直線コネクタ 112"/>
        <xdr:cNvCxnSpPr/>
      </xdr:nvCxnSpPr>
      <xdr:spPr bwMode="auto">
        <a:xfrm>
          <a:off x="4305300" y="6902856"/>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11694</xdr:rowOff>
    </xdr:from>
    <xdr:to>
      <xdr:col>3</xdr:col>
      <xdr:colOff>904875</xdr:colOff>
      <xdr:row>35</xdr:row>
      <xdr:rowOff>292506</xdr:rowOff>
    </xdr:to>
    <xdr:cxnSp macro="">
      <xdr:nvCxnSpPr>
        <xdr:cNvPr id="116" name="直線コネクタ 115"/>
        <xdr:cNvCxnSpPr/>
      </xdr:nvCxnSpPr>
      <xdr:spPr bwMode="auto">
        <a:xfrm>
          <a:off x="3606800" y="6622044"/>
          <a:ext cx="698500" cy="28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296576</xdr:rowOff>
    </xdr:from>
    <xdr:to>
      <xdr:col>3</xdr:col>
      <xdr:colOff>206375</xdr:colOff>
      <xdr:row>35</xdr:row>
      <xdr:rowOff>11694</xdr:rowOff>
    </xdr:to>
    <xdr:cxnSp macro="">
      <xdr:nvCxnSpPr>
        <xdr:cNvPr id="119" name="直線コネクタ 118"/>
        <xdr:cNvCxnSpPr/>
      </xdr:nvCxnSpPr>
      <xdr:spPr bwMode="auto">
        <a:xfrm>
          <a:off x="2908300" y="6564026"/>
          <a:ext cx="698500" cy="5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310424</xdr:rowOff>
    </xdr:from>
    <xdr:to>
      <xdr:col>5</xdr:col>
      <xdr:colOff>34925</xdr:colOff>
      <xdr:row>36</xdr:row>
      <xdr:rowOff>69124</xdr:rowOff>
    </xdr:to>
    <xdr:sp macro="" textlink="">
      <xdr:nvSpPr>
        <xdr:cNvPr id="129" name="円/楕円 128"/>
        <xdr:cNvSpPr/>
      </xdr:nvSpPr>
      <xdr:spPr bwMode="auto">
        <a:xfrm>
          <a:off x="5600700" y="692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155501</xdr:rowOff>
    </xdr:from>
    <xdr:ext cx="762000" cy="259045"/>
    <xdr:sp macro="" textlink="">
      <xdr:nvSpPr>
        <xdr:cNvPr id="130" name="人口1人当たり決算額の推移該当値テキスト445"/>
        <xdr:cNvSpPr txBox="1"/>
      </xdr:nvSpPr>
      <xdr:spPr>
        <a:xfrm>
          <a:off x="5740400" y="67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334975</xdr:rowOff>
    </xdr:from>
    <xdr:to>
      <xdr:col>4</xdr:col>
      <xdr:colOff>520700</xdr:colOff>
      <xdr:row>36</xdr:row>
      <xdr:rowOff>93675</xdr:rowOff>
    </xdr:to>
    <xdr:sp macro="" textlink="">
      <xdr:nvSpPr>
        <xdr:cNvPr id="131" name="円/楕円 130"/>
        <xdr:cNvSpPr/>
      </xdr:nvSpPr>
      <xdr:spPr bwMode="auto">
        <a:xfrm>
          <a:off x="4953000" y="694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103852</xdr:rowOff>
    </xdr:from>
    <xdr:ext cx="736600" cy="259045"/>
    <xdr:sp macro="" textlink="">
      <xdr:nvSpPr>
        <xdr:cNvPr id="132" name="テキスト ボックス 131"/>
        <xdr:cNvSpPr txBox="1"/>
      </xdr:nvSpPr>
      <xdr:spPr>
        <a:xfrm>
          <a:off x="4622800" y="671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241706</xdr:rowOff>
    </xdr:from>
    <xdr:to>
      <xdr:col>3</xdr:col>
      <xdr:colOff>955675</xdr:colOff>
      <xdr:row>36</xdr:row>
      <xdr:rowOff>406</xdr:rowOff>
    </xdr:to>
    <xdr:sp macro="" textlink="">
      <xdr:nvSpPr>
        <xdr:cNvPr id="133" name="円/楕円 132"/>
        <xdr:cNvSpPr/>
      </xdr:nvSpPr>
      <xdr:spPr bwMode="auto">
        <a:xfrm>
          <a:off x="4254500" y="685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10583</xdr:rowOff>
    </xdr:from>
    <xdr:ext cx="762000" cy="259045"/>
    <xdr:sp macro="" textlink="">
      <xdr:nvSpPr>
        <xdr:cNvPr id="134" name="テキスト ボックス 133"/>
        <xdr:cNvSpPr txBox="1"/>
      </xdr:nvSpPr>
      <xdr:spPr>
        <a:xfrm>
          <a:off x="3924300" y="66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303794</xdr:rowOff>
    </xdr:from>
    <xdr:to>
      <xdr:col>3</xdr:col>
      <xdr:colOff>257175</xdr:colOff>
      <xdr:row>35</xdr:row>
      <xdr:rowOff>62494</xdr:rowOff>
    </xdr:to>
    <xdr:sp macro="" textlink="">
      <xdr:nvSpPr>
        <xdr:cNvPr id="135" name="円/楕円 134"/>
        <xdr:cNvSpPr/>
      </xdr:nvSpPr>
      <xdr:spPr bwMode="auto">
        <a:xfrm>
          <a:off x="3556000" y="657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72671</xdr:rowOff>
    </xdr:from>
    <xdr:ext cx="762000" cy="259045"/>
    <xdr:sp macro="" textlink="">
      <xdr:nvSpPr>
        <xdr:cNvPr id="136" name="テキスト ボックス 135"/>
        <xdr:cNvSpPr txBox="1"/>
      </xdr:nvSpPr>
      <xdr:spPr>
        <a:xfrm>
          <a:off x="3225800" y="634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245776</xdr:rowOff>
    </xdr:from>
    <xdr:to>
      <xdr:col>2</xdr:col>
      <xdr:colOff>692150</xdr:colOff>
      <xdr:row>35</xdr:row>
      <xdr:rowOff>4476</xdr:rowOff>
    </xdr:to>
    <xdr:sp macro="" textlink="">
      <xdr:nvSpPr>
        <xdr:cNvPr id="137" name="円/楕円 136"/>
        <xdr:cNvSpPr/>
      </xdr:nvSpPr>
      <xdr:spPr bwMode="auto">
        <a:xfrm>
          <a:off x="2857500" y="651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14652</xdr:rowOff>
    </xdr:from>
    <xdr:ext cx="762000" cy="259045"/>
    <xdr:sp macro="" textlink="">
      <xdr:nvSpPr>
        <xdr:cNvPr id="138" name="テキスト ボックス 137"/>
        <xdr:cNvSpPr txBox="1"/>
      </xdr:nvSpPr>
      <xdr:spPr>
        <a:xfrm>
          <a:off x="2527300" y="628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6609</xdr:rowOff>
    </xdr:from>
    <xdr:to>
      <xdr:col>6</xdr:col>
      <xdr:colOff>511175</xdr:colOff>
      <xdr:row>35</xdr:row>
      <xdr:rowOff>40259</xdr:rowOff>
    </xdr:to>
    <xdr:cxnSp macro="">
      <xdr:nvCxnSpPr>
        <xdr:cNvPr id="59" name="直線コネクタ 58"/>
        <xdr:cNvCxnSpPr/>
      </xdr:nvCxnSpPr>
      <xdr:spPr>
        <a:xfrm>
          <a:off x="3797300" y="5835909"/>
          <a:ext cx="838200" cy="20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6609</xdr:rowOff>
    </xdr:from>
    <xdr:to>
      <xdr:col>5</xdr:col>
      <xdr:colOff>358775</xdr:colOff>
      <xdr:row>34</xdr:row>
      <xdr:rowOff>122875</xdr:rowOff>
    </xdr:to>
    <xdr:cxnSp macro="">
      <xdr:nvCxnSpPr>
        <xdr:cNvPr id="62" name="直線コネクタ 61"/>
        <xdr:cNvCxnSpPr/>
      </xdr:nvCxnSpPr>
      <xdr:spPr>
        <a:xfrm flipV="1">
          <a:off x="2908300" y="5835909"/>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66685</xdr:rowOff>
    </xdr:from>
    <xdr:to>
      <xdr:col>4</xdr:col>
      <xdr:colOff>155575</xdr:colOff>
      <xdr:row>34</xdr:row>
      <xdr:rowOff>122875</xdr:rowOff>
    </xdr:to>
    <xdr:cxnSp macro="">
      <xdr:nvCxnSpPr>
        <xdr:cNvPr id="65" name="直線コネクタ 64"/>
        <xdr:cNvCxnSpPr/>
      </xdr:nvCxnSpPr>
      <xdr:spPr>
        <a:xfrm>
          <a:off x="2019300" y="5553085"/>
          <a:ext cx="889000" cy="3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66685</xdr:rowOff>
    </xdr:from>
    <xdr:to>
      <xdr:col>2</xdr:col>
      <xdr:colOff>638175</xdr:colOff>
      <xdr:row>32</xdr:row>
      <xdr:rowOff>142946</xdr:rowOff>
    </xdr:to>
    <xdr:cxnSp macro="">
      <xdr:nvCxnSpPr>
        <xdr:cNvPr id="68" name="直線コネクタ 67"/>
        <xdr:cNvCxnSpPr/>
      </xdr:nvCxnSpPr>
      <xdr:spPr>
        <a:xfrm flipV="1">
          <a:off x="1130300" y="5553085"/>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160909</xdr:rowOff>
    </xdr:from>
    <xdr:to>
      <xdr:col>6</xdr:col>
      <xdr:colOff>561975</xdr:colOff>
      <xdr:row>35</xdr:row>
      <xdr:rowOff>91059</xdr:rowOff>
    </xdr:to>
    <xdr:sp macro="" textlink="">
      <xdr:nvSpPr>
        <xdr:cNvPr id="78" name="円/楕円 77"/>
        <xdr:cNvSpPr/>
      </xdr:nvSpPr>
      <xdr:spPr>
        <a:xfrm>
          <a:off x="45847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139336</xdr:rowOff>
    </xdr:from>
    <xdr:ext cx="534377" cy="259045"/>
    <xdr:sp macro="" textlink="">
      <xdr:nvSpPr>
        <xdr:cNvPr id="79" name="人件費該当値テキスト"/>
        <xdr:cNvSpPr txBox="1"/>
      </xdr:nvSpPr>
      <xdr:spPr>
        <a:xfrm>
          <a:off x="4686300" y="59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127259</xdr:rowOff>
    </xdr:from>
    <xdr:to>
      <xdr:col>5</xdr:col>
      <xdr:colOff>409575</xdr:colOff>
      <xdr:row>34</xdr:row>
      <xdr:rowOff>57409</xdr:rowOff>
    </xdr:to>
    <xdr:sp macro="" textlink="">
      <xdr:nvSpPr>
        <xdr:cNvPr id="80" name="円/楕円 79"/>
        <xdr:cNvSpPr/>
      </xdr:nvSpPr>
      <xdr:spPr>
        <a:xfrm>
          <a:off x="3746500" y="57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73936</xdr:rowOff>
    </xdr:from>
    <xdr:ext cx="534377" cy="259045"/>
    <xdr:sp macro="" textlink="">
      <xdr:nvSpPr>
        <xdr:cNvPr id="81" name="テキスト ボックス 80"/>
        <xdr:cNvSpPr txBox="1"/>
      </xdr:nvSpPr>
      <xdr:spPr>
        <a:xfrm>
          <a:off x="3530111" y="55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72075</xdr:rowOff>
    </xdr:from>
    <xdr:to>
      <xdr:col>4</xdr:col>
      <xdr:colOff>206375</xdr:colOff>
      <xdr:row>35</xdr:row>
      <xdr:rowOff>2225</xdr:rowOff>
    </xdr:to>
    <xdr:sp macro="" textlink="">
      <xdr:nvSpPr>
        <xdr:cNvPr id="82" name="円/楕円 81"/>
        <xdr:cNvSpPr/>
      </xdr:nvSpPr>
      <xdr:spPr>
        <a:xfrm>
          <a:off x="2857500" y="59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164802</xdr:rowOff>
    </xdr:from>
    <xdr:ext cx="534377" cy="259045"/>
    <xdr:sp macro="" textlink="">
      <xdr:nvSpPr>
        <xdr:cNvPr id="83" name="テキスト ボックス 82"/>
        <xdr:cNvSpPr txBox="1"/>
      </xdr:nvSpPr>
      <xdr:spPr>
        <a:xfrm>
          <a:off x="2641111" y="59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15885</xdr:rowOff>
    </xdr:from>
    <xdr:to>
      <xdr:col>3</xdr:col>
      <xdr:colOff>3175</xdr:colOff>
      <xdr:row>32</xdr:row>
      <xdr:rowOff>117485</xdr:rowOff>
    </xdr:to>
    <xdr:sp macro="" textlink="">
      <xdr:nvSpPr>
        <xdr:cNvPr id="84" name="円/楕円 83"/>
        <xdr:cNvSpPr/>
      </xdr:nvSpPr>
      <xdr:spPr>
        <a:xfrm>
          <a:off x="1968500" y="55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134012</xdr:rowOff>
    </xdr:from>
    <xdr:ext cx="534377" cy="259045"/>
    <xdr:sp macro="" textlink="">
      <xdr:nvSpPr>
        <xdr:cNvPr id="85" name="テキスト ボックス 84"/>
        <xdr:cNvSpPr txBox="1"/>
      </xdr:nvSpPr>
      <xdr:spPr>
        <a:xfrm>
          <a:off x="1752111" y="52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92146</xdr:rowOff>
    </xdr:from>
    <xdr:to>
      <xdr:col>1</xdr:col>
      <xdr:colOff>485775</xdr:colOff>
      <xdr:row>33</xdr:row>
      <xdr:rowOff>22296</xdr:rowOff>
    </xdr:to>
    <xdr:sp macro="" textlink="">
      <xdr:nvSpPr>
        <xdr:cNvPr id="86" name="円/楕円 85"/>
        <xdr:cNvSpPr/>
      </xdr:nvSpPr>
      <xdr:spPr>
        <a:xfrm>
          <a:off x="1079500" y="55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38823</xdr:rowOff>
    </xdr:from>
    <xdr:ext cx="534377" cy="259045"/>
    <xdr:sp macro="" textlink="">
      <xdr:nvSpPr>
        <xdr:cNvPr id="87" name="テキスト ボックス 86"/>
        <xdr:cNvSpPr txBox="1"/>
      </xdr:nvSpPr>
      <xdr:spPr>
        <a:xfrm>
          <a:off x="863111" y="53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25362</xdr:rowOff>
    </xdr:from>
    <xdr:to>
      <xdr:col>6</xdr:col>
      <xdr:colOff>511175</xdr:colOff>
      <xdr:row>58</xdr:row>
      <xdr:rowOff>37451</xdr:rowOff>
    </xdr:to>
    <xdr:cxnSp macro="">
      <xdr:nvCxnSpPr>
        <xdr:cNvPr id="116" name="直線コネクタ 115"/>
        <xdr:cNvCxnSpPr/>
      </xdr:nvCxnSpPr>
      <xdr:spPr>
        <a:xfrm flipV="1">
          <a:off x="3797300" y="9969462"/>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37451</xdr:rowOff>
    </xdr:from>
    <xdr:to>
      <xdr:col>5</xdr:col>
      <xdr:colOff>358775</xdr:colOff>
      <xdr:row>58</xdr:row>
      <xdr:rowOff>49574</xdr:rowOff>
    </xdr:to>
    <xdr:cxnSp macro="">
      <xdr:nvCxnSpPr>
        <xdr:cNvPr id="119" name="直線コネクタ 118"/>
        <xdr:cNvCxnSpPr/>
      </xdr:nvCxnSpPr>
      <xdr:spPr>
        <a:xfrm flipV="1">
          <a:off x="2908300" y="9981551"/>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49574</xdr:rowOff>
    </xdr:from>
    <xdr:to>
      <xdr:col>4</xdr:col>
      <xdr:colOff>155575</xdr:colOff>
      <xdr:row>58</xdr:row>
      <xdr:rowOff>54421</xdr:rowOff>
    </xdr:to>
    <xdr:cxnSp macro="">
      <xdr:nvCxnSpPr>
        <xdr:cNvPr id="122" name="直線コネクタ 121"/>
        <xdr:cNvCxnSpPr/>
      </xdr:nvCxnSpPr>
      <xdr:spPr>
        <a:xfrm flipV="1">
          <a:off x="2019300" y="9993674"/>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54421</xdr:rowOff>
    </xdr:from>
    <xdr:to>
      <xdr:col>2</xdr:col>
      <xdr:colOff>638175</xdr:colOff>
      <xdr:row>58</xdr:row>
      <xdr:rowOff>60916</xdr:rowOff>
    </xdr:to>
    <xdr:cxnSp macro="">
      <xdr:nvCxnSpPr>
        <xdr:cNvPr id="125" name="直線コネクタ 124"/>
        <xdr:cNvCxnSpPr/>
      </xdr:nvCxnSpPr>
      <xdr:spPr>
        <a:xfrm flipV="1">
          <a:off x="1130300" y="9998521"/>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146012</xdr:rowOff>
    </xdr:from>
    <xdr:to>
      <xdr:col>6</xdr:col>
      <xdr:colOff>561975</xdr:colOff>
      <xdr:row>58</xdr:row>
      <xdr:rowOff>76162</xdr:rowOff>
    </xdr:to>
    <xdr:sp macro="" textlink="">
      <xdr:nvSpPr>
        <xdr:cNvPr id="135" name="円/楕円 134"/>
        <xdr:cNvSpPr/>
      </xdr:nvSpPr>
      <xdr:spPr>
        <a:xfrm>
          <a:off x="4584700" y="99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158101</xdr:rowOff>
    </xdr:from>
    <xdr:to>
      <xdr:col>5</xdr:col>
      <xdr:colOff>409575</xdr:colOff>
      <xdr:row>58</xdr:row>
      <xdr:rowOff>88251</xdr:rowOff>
    </xdr:to>
    <xdr:sp macro="" textlink="">
      <xdr:nvSpPr>
        <xdr:cNvPr id="137" name="円/楕円 136"/>
        <xdr:cNvSpPr/>
      </xdr:nvSpPr>
      <xdr:spPr>
        <a:xfrm>
          <a:off x="3746500" y="99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79378</xdr:rowOff>
    </xdr:from>
    <xdr:ext cx="534377" cy="259045"/>
    <xdr:sp macro="" textlink="">
      <xdr:nvSpPr>
        <xdr:cNvPr id="138" name="テキスト ボックス 137"/>
        <xdr:cNvSpPr txBox="1"/>
      </xdr:nvSpPr>
      <xdr:spPr>
        <a:xfrm>
          <a:off x="3530111" y="100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170224</xdr:rowOff>
    </xdr:from>
    <xdr:to>
      <xdr:col>4</xdr:col>
      <xdr:colOff>206375</xdr:colOff>
      <xdr:row>58</xdr:row>
      <xdr:rowOff>100374</xdr:rowOff>
    </xdr:to>
    <xdr:sp macro="" textlink="">
      <xdr:nvSpPr>
        <xdr:cNvPr id="139" name="円/楕円 138"/>
        <xdr:cNvSpPr/>
      </xdr:nvSpPr>
      <xdr:spPr>
        <a:xfrm>
          <a:off x="2857500" y="9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91501</xdr:rowOff>
    </xdr:from>
    <xdr:ext cx="534377" cy="259045"/>
    <xdr:sp macro="" textlink="">
      <xdr:nvSpPr>
        <xdr:cNvPr id="140" name="テキスト ボックス 139"/>
        <xdr:cNvSpPr txBox="1"/>
      </xdr:nvSpPr>
      <xdr:spPr>
        <a:xfrm>
          <a:off x="2641111" y="100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3621</xdr:rowOff>
    </xdr:from>
    <xdr:to>
      <xdr:col>3</xdr:col>
      <xdr:colOff>3175</xdr:colOff>
      <xdr:row>58</xdr:row>
      <xdr:rowOff>105221</xdr:rowOff>
    </xdr:to>
    <xdr:sp macro="" textlink="">
      <xdr:nvSpPr>
        <xdr:cNvPr id="141" name="円/楕円 140"/>
        <xdr:cNvSpPr/>
      </xdr:nvSpPr>
      <xdr:spPr>
        <a:xfrm>
          <a:off x="1968500" y="9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96348</xdr:rowOff>
    </xdr:from>
    <xdr:ext cx="534377" cy="259045"/>
    <xdr:sp macro="" textlink="">
      <xdr:nvSpPr>
        <xdr:cNvPr id="142" name="テキスト ボックス 141"/>
        <xdr:cNvSpPr txBox="1"/>
      </xdr:nvSpPr>
      <xdr:spPr>
        <a:xfrm>
          <a:off x="1752111" y="100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10116</xdr:rowOff>
    </xdr:from>
    <xdr:to>
      <xdr:col>1</xdr:col>
      <xdr:colOff>485775</xdr:colOff>
      <xdr:row>58</xdr:row>
      <xdr:rowOff>111716</xdr:rowOff>
    </xdr:to>
    <xdr:sp macro="" textlink="">
      <xdr:nvSpPr>
        <xdr:cNvPr id="143" name="円/楕円 142"/>
        <xdr:cNvSpPr/>
      </xdr:nvSpPr>
      <xdr:spPr>
        <a:xfrm>
          <a:off x="1079500" y="99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102843</xdr:rowOff>
    </xdr:from>
    <xdr:ext cx="534377" cy="259045"/>
    <xdr:sp macro="" textlink="">
      <xdr:nvSpPr>
        <xdr:cNvPr id="144" name="テキスト ボックス 143"/>
        <xdr:cNvSpPr txBox="1"/>
      </xdr:nvSpPr>
      <xdr:spPr>
        <a:xfrm>
          <a:off x="863111" y="10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161036</xdr:rowOff>
    </xdr:from>
    <xdr:to>
      <xdr:col>6</xdr:col>
      <xdr:colOff>511175</xdr:colOff>
      <xdr:row>71</xdr:row>
      <xdr:rowOff>91948</xdr:rowOff>
    </xdr:to>
    <xdr:cxnSp macro="">
      <xdr:nvCxnSpPr>
        <xdr:cNvPr id="173" name="直線コネクタ 172"/>
        <xdr:cNvCxnSpPr/>
      </xdr:nvCxnSpPr>
      <xdr:spPr>
        <a:xfrm>
          <a:off x="3797300" y="12162536"/>
          <a:ext cx="838200" cy="10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161036</xdr:rowOff>
    </xdr:from>
    <xdr:to>
      <xdr:col>5</xdr:col>
      <xdr:colOff>358775</xdr:colOff>
      <xdr:row>71</xdr:row>
      <xdr:rowOff>155575</xdr:rowOff>
    </xdr:to>
    <xdr:cxnSp macro="">
      <xdr:nvCxnSpPr>
        <xdr:cNvPr id="176" name="直線コネクタ 175"/>
        <xdr:cNvCxnSpPr/>
      </xdr:nvCxnSpPr>
      <xdr:spPr>
        <a:xfrm flipV="1">
          <a:off x="2908300" y="12162536"/>
          <a:ext cx="889000" cy="1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78" name="テキスト ボックス 177"/>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139446</xdr:rowOff>
    </xdr:from>
    <xdr:to>
      <xdr:col>4</xdr:col>
      <xdr:colOff>155575</xdr:colOff>
      <xdr:row>71</xdr:row>
      <xdr:rowOff>155575</xdr:rowOff>
    </xdr:to>
    <xdr:cxnSp macro="">
      <xdr:nvCxnSpPr>
        <xdr:cNvPr id="179" name="直線コネクタ 178"/>
        <xdr:cNvCxnSpPr/>
      </xdr:nvCxnSpPr>
      <xdr:spPr>
        <a:xfrm>
          <a:off x="2019300" y="1231239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1" name="テキスト ボックス 180"/>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139446</xdr:rowOff>
    </xdr:from>
    <xdr:to>
      <xdr:col>2</xdr:col>
      <xdr:colOff>638175</xdr:colOff>
      <xdr:row>73</xdr:row>
      <xdr:rowOff>143256</xdr:rowOff>
    </xdr:to>
    <xdr:cxnSp macro="">
      <xdr:nvCxnSpPr>
        <xdr:cNvPr id="182" name="直線コネクタ 181"/>
        <xdr:cNvCxnSpPr/>
      </xdr:nvCxnSpPr>
      <xdr:spPr>
        <a:xfrm flipV="1">
          <a:off x="1130300" y="12312396"/>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4" name="テキスト ボックス 183"/>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6" name="テキスト ボックス 185"/>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41148</xdr:rowOff>
    </xdr:from>
    <xdr:to>
      <xdr:col>6</xdr:col>
      <xdr:colOff>561975</xdr:colOff>
      <xdr:row>71</xdr:row>
      <xdr:rowOff>142748</xdr:rowOff>
    </xdr:to>
    <xdr:sp macro="" textlink="">
      <xdr:nvSpPr>
        <xdr:cNvPr id="192" name="円/楕円 191"/>
        <xdr:cNvSpPr/>
      </xdr:nvSpPr>
      <xdr:spPr>
        <a:xfrm>
          <a:off x="4584700" y="122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165625</xdr:rowOff>
    </xdr:from>
    <xdr:ext cx="534377" cy="259045"/>
    <xdr:sp macro="" textlink="">
      <xdr:nvSpPr>
        <xdr:cNvPr id="193" name="維持補修費該当値テキスト"/>
        <xdr:cNvSpPr txBox="1"/>
      </xdr:nvSpPr>
      <xdr:spPr>
        <a:xfrm>
          <a:off x="4686300" y="121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110236</xdr:rowOff>
    </xdr:from>
    <xdr:to>
      <xdr:col>5</xdr:col>
      <xdr:colOff>409575</xdr:colOff>
      <xdr:row>71</xdr:row>
      <xdr:rowOff>40386</xdr:rowOff>
    </xdr:to>
    <xdr:sp macro="" textlink="">
      <xdr:nvSpPr>
        <xdr:cNvPr id="194" name="円/楕円 193"/>
        <xdr:cNvSpPr/>
      </xdr:nvSpPr>
      <xdr:spPr>
        <a:xfrm>
          <a:off x="3746500" y="12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56913</xdr:rowOff>
    </xdr:from>
    <xdr:ext cx="534377" cy="259045"/>
    <xdr:sp macro="" textlink="">
      <xdr:nvSpPr>
        <xdr:cNvPr id="195" name="テキスト ボックス 194"/>
        <xdr:cNvSpPr txBox="1"/>
      </xdr:nvSpPr>
      <xdr:spPr>
        <a:xfrm>
          <a:off x="3530111" y="118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104775</xdr:rowOff>
    </xdr:from>
    <xdr:to>
      <xdr:col>4</xdr:col>
      <xdr:colOff>206375</xdr:colOff>
      <xdr:row>72</xdr:row>
      <xdr:rowOff>34925</xdr:rowOff>
    </xdr:to>
    <xdr:sp macro="" textlink="">
      <xdr:nvSpPr>
        <xdr:cNvPr id="196" name="円/楕円 195"/>
        <xdr:cNvSpPr/>
      </xdr:nvSpPr>
      <xdr:spPr>
        <a:xfrm>
          <a:off x="2857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51452</xdr:rowOff>
    </xdr:from>
    <xdr:ext cx="469744" cy="259045"/>
    <xdr:sp macro="" textlink="">
      <xdr:nvSpPr>
        <xdr:cNvPr id="197" name="テキスト ボックス 196"/>
        <xdr:cNvSpPr txBox="1"/>
      </xdr:nvSpPr>
      <xdr:spPr>
        <a:xfrm>
          <a:off x="2673427" y="1205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88646</xdr:rowOff>
    </xdr:from>
    <xdr:to>
      <xdr:col>3</xdr:col>
      <xdr:colOff>3175</xdr:colOff>
      <xdr:row>72</xdr:row>
      <xdr:rowOff>18796</xdr:rowOff>
    </xdr:to>
    <xdr:sp macro="" textlink="">
      <xdr:nvSpPr>
        <xdr:cNvPr id="198" name="円/楕円 197"/>
        <xdr:cNvSpPr/>
      </xdr:nvSpPr>
      <xdr:spPr>
        <a:xfrm>
          <a:off x="1968500" y="122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35323</xdr:rowOff>
    </xdr:from>
    <xdr:ext cx="534377" cy="259045"/>
    <xdr:sp macro="" textlink="">
      <xdr:nvSpPr>
        <xdr:cNvPr id="199" name="テキスト ボックス 198"/>
        <xdr:cNvSpPr txBox="1"/>
      </xdr:nvSpPr>
      <xdr:spPr>
        <a:xfrm>
          <a:off x="1752111" y="120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92456</xdr:rowOff>
    </xdr:from>
    <xdr:to>
      <xdr:col>1</xdr:col>
      <xdr:colOff>485775</xdr:colOff>
      <xdr:row>74</xdr:row>
      <xdr:rowOff>22606</xdr:rowOff>
    </xdr:to>
    <xdr:sp macro="" textlink="">
      <xdr:nvSpPr>
        <xdr:cNvPr id="200" name="円/楕円 199"/>
        <xdr:cNvSpPr/>
      </xdr:nvSpPr>
      <xdr:spPr>
        <a:xfrm>
          <a:off x="1079500" y="126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39133</xdr:rowOff>
    </xdr:from>
    <xdr:ext cx="469744" cy="259045"/>
    <xdr:sp macro="" textlink="">
      <xdr:nvSpPr>
        <xdr:cNvPr id="201" name="テキスト ボックス 200"/>
        <xdr:cNvSpPr txBox="1"/>
      </xdr:nvSpPr>
      <xdr:spPr>
        <a:xfrm>
          <a:off x="895427" y="1238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81162</xdr:rowOff>
    </xdr:from>
    <xdr:to>
      <xdr:col>6</xdr:col>
      <xdr:colOff>511175</xdr:colOff>
      <xdr:row>93</xdr:row>
      <xdr:rowOff>130034</xdr:rowOff>
    </xdr:to>
    <xdr:cxnSp macro="">
      <xdr:nvCxnSpPr>
        <xdr:cNvPr id="233" name="直線コネクタ 232"/>
        <xdr:cNvCxnSpPr/>
      </xdr:nvCxnSpPr>
      <xdr:spPr>
        <a:xfrm flipV="1">
          <a:off x="3797300" y="16026012"/>
          <a:ext cx="8382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130034</xdr:rowOff>
    </xdr:from>
    <xdr:to>
      <xdr:col>5</xdr:col>
      <xdr:colOff>358775</xdr:colOff>
      <xdr:row>94</xdr:row>
      <xdr:rowOff>75381</xdr:rowOff>
    </xdr:to>
    <xdr:cxnSp macro="">
      <xdr:nvCxnSpPr>
        <xdr:cNvPr id="236" name="直線コネクタ 235"/>
        <xdr:cNvCxnSpPr/>
      </xdr:nvCxnSpPr>
      <xdr:spPr>
        <a:xfrm flipV="1">
          <a:off x="2908300" y="16074884"/>
          <a:ext cx="889000" cy="1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75381</xdr:rowOff>
    </xdr:from>
    <xdr:to>
      <xdr:col>4</xdr:col>
      <xdr:colOff>155575</xdr:colOff>
      <xdr:row>94</xdr:row>
      <xdr:rowOff>112922</xdr:rowOff>
    </xdr:to>
    <xdr:cxnSp macro="">
      <xdr:nvCxnSpPr>
        <xdr:cNvPr id="239" name="直線コネクタ 238"/>
        <xdr:cNvCxnSpPr/>
      </xdr:nvCxnSpPr>
      <xdr:spPr>
        <a:xfrm flipV="1">
          <a:off x="2019300" y="16191681"/>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114778</xdr:rowOff>
    </xdr:from>
    <xdr:ext cx="534377" cy="259045"/>
    <xdr:sp macro="" textlink="">
      <xdr:nvSpPr>
        <xdr:cNvPr id="241" name="テキスト ボックス 240"/>
        <xdr:cNvSpPr txBox="1"/>
      </xdr:nvSpPr>
      <xdr:spPr>
        <a:xfrm>
          <a:off x="2641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112922</xdr:rowOff>
    </xdr:from>
    <xdr:to>
      <xdr:col>2</xdr:col>
      <xdr:colOff>638175</xdr:colOff>
      <xdr:row>94</xdr:row>
      <xdr:rowOff>163606</xdr:rowOff>
    </xdr:to>
    <xdr:cxnSp macro="">
      <xdr:nvCxnSpPr>
        <xdr:cNvPr id="242" name="直線コネクタ 241"/>
        <xdr:cNvCxnSpPr/>
      </xdr:nvCxnSpPr>
      <xdr:spPr>
        <a:xfrm flipV="1">
          <a:off x="1130300" y="16229222"/>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116819</xdr:rowOff>
    </xdr:from>
    <xdr:ext cx="534377" cy="259045"/>
    <xdr:sp macro="" textlink="">
      <xdr:nvSpPr>
        <xdr:cNvPr id="244" name="テキスト ボックス 243"/>
        <xdr:cNvSpPr txBox="1"/>
      </xdr:nvSpPr>
      <xdr:spPr>
        <a:xfrm>
          <a:off x="175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30362</xdr:rowOff>
    </xdr:from>
    <xdr:to>
      <xdr:col>6</xdr:col>
      <xdr:colOff>561975</xdr:colOff>
      <xdr:row>93</xdr:row>
      <xdr:rowOff>131962</xdr:rowOff>
    </xdr:to>
    <xdr:sp macro="" textlink="">
      <xdr:nvSpPr>
        <xdr:cNvPr id="252" name="円/楕円 251"/>
        <xdr:cNvSpPr/>
      </xdr:nvSpPr>
      <xdr:spPr>
        <a:xfrm>
          <a:off x="4584700" y="159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53239</xdr:rowOff>
    </xdr:from>
    <xdr:ext cx="599010" cy="259045"/>
    <xdr:sp macro="" textlink="">
      <xdr:nvSpPr>
        <xdr:cNvPr id="253" name="扶助費該当値テキスト"/>
        <xdr:cNvSpPr txBox="1"/>
      </xdr:nvSpPr>
      <xdr:spPr>
        <a:xfrm>
          <a:off x="4686300" y="1582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124,085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79234</xdr:rowOff>
    </xdr:from>
    <xdr:to>
      <xdr:col>5</xdr:col>
      <xdr:colOff>409575</xdr:colOff>
      <xdr:row>94</xdr:row>
      <xdr:rowOff>9384</xdr:rowOff>
    </xdr:to>
    <xdr:sp macro="" textlink="">
      <xdr:nvSpPr>
        <xdr:cNvPr id="254" name="円/楕円 253"/>
        <xdr:cNvSpPr/>
      </xdr:nvSpPr>
      <xdr:spPr>
        <a:xfrm>
          <a:off x="3746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25911</xdr:rowOff>
    </xdr:from>
    <xdr:ext cx="599010" cy="259045"/>
    <xdr:sp macro="" textlink="">
      <xdr:nvSpPr>
        <xdr:cNvPr id="255" name="テキスト ボックス 254"/>
        <xdr:cNvSpPr txBox="1"/>
      </xdr:nvSpPr>
      <xdr:spPr>
        <a:xfrm>
          <a:off x="3497794" y="15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24581</xdr:rowOff>
    </xdr:from>
    <xdr:to>
      <xdr:col>4</xdr:col>
      <xdr:colOff>206375</xdr:colOff>
      <xdr:row>94</xdr:row>
      <xdr:rowOff>126181</xdr:rowOff>
    </xdr:to>
    <xdr:sp macro="" textlink="">
      <xdr:nvSpPr>
        <xdr:cNvPr id="256" name="円/楕円 255"/>
        <xdr:cNvSpPr/>
      </xdr:nvSpPr>
      <xdr:spPr>
        <a:xfrm>
          <a:off x="2857500" y="1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142708</xdr:rowOff>
    </xdr:from>
    <xdr:ext cx="599010" cy="259045"/>
    <xdr:sp macro="" textlink="">
      <xdr:nvSpPr>
        <xdr:cNvPr id="257" name="テキスト ボックス 256"/>
        <xdr:cNvSpPr txBox="1"/>
      </xdr:nvSpPr>
      <xdr:spPr>
        <a:xfrm>
          <a:off x="2608794" y="1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62122</xdr:rowOff>
    </xdr:from>
    <xdr:to>
      <xdr:col>3</xdr:col>
      <xdr:colOff>3175</xdr:colOff>
      <xdr:row>94</xdr:row>
      <xdr:rowOff>163722</xdr:rowOff>
    </xdr:to>
    <xdr:sp macro="" textlink="">
      <xdr:nvSpPr>
        <xdr:cNvPr id="258" name="円/楕円 257"/>
        <xdr:cNvSpPr/>
      </xdr:nvSpPr>
      <xdr:spPr>
        <a:xfrm>
          <a:off x="1968500" y="16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8799</xdr:rowOff>
    </xdr:from>
    <xdr:ext cx="599010" cy="259045"/>
    <xdr:sp macro="" textlink="">
      <xdr:nvSpPr>
        <xdr:cNvPr id="259" name="テキスト ボックス 258"/>
        <xdr:cNvSpPr txBox="1"/>
      </xdr:nvSpPr>
      <xdr:spPr>
        <a:xfrm>
          <a:off x="1719794" y="1595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112806</xdr:rowOff>
    </xdr:from>
    <xdr:to>
      <xdr:col>1</xdr:col>
      <xdr:colOff>485775</xdr:colOff>
      <xdr:row>95</xdr:row>
      <xdr:rowOff>42956</xdr:rowOff>
    </xdr:to>
    <xdr:sp macro="" textlink="">
      <xdr:nvSpPr>
        <xdr:cNvPr id="260" name="円/楕円 259"/>
        <xdr:cNvSpPr/>
      </xdr:nvSpPr>
      <xdr:spPr>
        <a:xfrm>
          <a:off x="1079500" y="162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59483</xdr:rowOff>
    </xdr:from>
    <xdr:ext cx="599010" cy="259045"/>
    <xdr:sp macro="" textlink="">
      <xdr:nvSpPr>
        <xdr:cNvPr id="261" name="テキスト ボックス 260"/>
        <xdr:cNvSpPr txBox="1"/>
      </xdr:nvSpPr>
      <xdr:spPr>
        <a:xfrm>
          <a:off x="830794" y="1600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39527</xdr:rowOff>
    </xdr:from>
    <xdr:to>
      <xdr:col>15</xdr:col>
      <xdr:colOff>180975</xdr:colOff>
      <xdr:row>32</xdr:row>
      <xdr:rowOff>123104</xdr:rowOff>
    </xdr:to>
    <xdr:cxnSp macro="">
      <xdr:nvCxnSpPr>
        <xdr:cNvPr id="289" name="直線コネクタ 288"/>
        <xdr:cNvCxnSpPr/>
      </xdr:nvCxnSpPr>
      <xdr:spPr>
        <a:xfrm flipV="1">
          <a:off x="9639300" y="5525927"/>
          <a:ext cx="8382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123104</xdr:rowOff>
    </xdr:from>
    <xdr:to>
      <xdr:col>14</xdr:col>
      <xdr:colOff>28575</xdr:colOff>
      <xdr:row>32</xdr:row>
      <xdr:rowOff>157805</xdr:rowOff>
    </xdr:to>
    <xdr:cxnSp macro="">
      <xdr:nvCxnSpPr>
        <xdr:cNvPr id="292" name="直線コネクタ 291"/>
        <xdr:cNvCxnSpPr/>
      </xdr:nvCxnSpPr>
      <xdr:spPr>
        <a:xfrm flipV="1">
          <a:off x="8750300" y="5609504"/>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4" name="テキスト ボックス 293"/>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137963</xdr:rowOff>
    </xdr:from>
    <xdr:to>
      <xdr:col>12</xdr:col>
      <xdr:colOff>511175</xdr:colOff>
      <xdr:row>32</xdr:row>
      <xdr:rowOff>157805</xdr:rowOff>
    </xdr:to>
    <xdr:cxnSp macro="">
      <xdr:nvCxnSpPr>
        <xdr:cNvPr id="295" name="直線コネクタ 294"/>
        <xdr:cNvCxnSpPr/>
      </xdr:nvCxnSpPr>
      <xdr:spPr>
        <a:xfrm>
          <a:off x="7861300" y="5281463"/>
          <a:ext cx="889000" cy="3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137963</xdr:rowOff>
    </xdr:from>
    <xdr:to>
      <xdr:col>11</xdr:col>
      <xdr:colOff>307975</xdr:colOff>
      <xdr:row>30</xdr:row>
      <xdr:rowOff>143815</xdr:rowOff>
    </xdr:to>
    <xdr:cxnSp macro="">
      <xdr:nvCxnSpPr>
        <xdr:cNvPr id="298" name="直線コネクタ 297"/>
        <xdr:cNvCxnSpPr/>
      </xdr:nvCxnSpPr>
      <xdr:spPr>
        <a:xfrm flipV="1">
          <a:off x="6972300" y="528146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23024</xdr:rowOff>
    </xdr:from>
    <xdr:ext cx="534377" cy="259045"/>
    <xdr:sp macro="" textlink="">
      <xdr:nvSpPr>
        <xdr:cNvPr id="300" name="テキスト ボックス 299"/>
        <xdr:cNvSpPr txBox="1"/>
      </xdr:nvSpPr>
      <xdr:spPr>
        <a:xfrm>
          <a:off x="7594111" y="56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138833</xdr:rowOff>
    </xdr:from>
    <xdr:ext cx="534377" cy="259045"/>
    <xdr:sp macro="" textlink="">
      <xdr:nvSpPr>
        <xdr:cNvPr id="302" name="テキスト ボックス 301"/>
        <xdr:cNvSpPr txBox="1"/>
      </xdr:nvSpPr>
      <xdr:spPr>
        <a:xfrm>
          <a:off x="6705111" y="57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160177</xdr:rowOff>
    </xdr:from>
    <xdr:to>
      <xdr:col>15</xdr:col>
      <xdr:colOff>231775</xdr:colOff>
      <xdr:row>32</xdr:row>
      <xdr:rowOff>90327</xdr:rowOff>
    </xdr:to>
    <xdr:sp macro="" textlink="">
      <xdr:nvSpPr>
        <xdr:cNvPr id="308" name="円/楕円 307"/>
        <xdr:cNvSpPr/>
      </xdr:nvSpPr>
      <xdr:spPr>
        <a:xfrm>
          <a:off x="104267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11604</xdr:rowOff>
    </xdr:from>
    <xdr:ext cx="534377" cy="259045"/>
    <xdr:sp macro="" textlink="">
      <xdr:nvSpPr>
        <xdr:cNvPr id="309" name="補助費等該当値テキスト"/>
        <xdr:cNvSpPr txBox="1"/>
      </xdr:nvSpPr>
      <xdr:spPr>
        <a:xfrm>
          <a:off x="10528300" y="53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72304</xdr:rowOff>
    </xdr:from>
    <xdr:to>
      <xdr:col>14</xdr:col>
      <xdr:colOff>79375</xdr:colOff>
      <xdr:row>33</xdr:row>
      <xdr:rowOff>2454</xdr:rowOff>
    </xdr:to>
    <xdr:sp macro="" textlink="">
      <xdr:nvSpPr>
        <xdr:cNvPr id="310" name="円/楕円 309"/>
        <xdr:cNvSpPr/>
      </xdr:nvSpPr>
      <xdr:spPr>
        <a:xfrm>
          <a:off x="9588500" y="55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18981</xdr:rowOff>
    </xdr:from>
    <xdr:ext cx="534377" cy="259045"/>
    <xdr:sp macro="" textlink="">
      <xdr:nvSpPr>
        <xdr:cNvPr id="311" name="テキスト ボックス 310"/>
        <xdr:cNvSpPr txBox="1"/>
      </xdr:nvSpPr>
      <xdr:spPr>
        <a:xfrm>
          <a:off x="9372111" y="53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107005</xdr:rowOff>
    </xdr:from>
    <xdr:to>
      <xdr:col>12</xdr:col>
      <xdr:colOff>561975</xdr:colOff>
      <xdr:row>33</xdr:row>
      <xdr:rowOff>37155</xdr:rowOff>
    </xdr:to>
    <xdr:sp macro="" textlink="">
      <xdr:nvSpPr>
        <xdr:cNvPr id="312" name="円/楕円 311"/>
        <xdr:cNvSpPr/>
      </xdr:nvSpPr>
      <xdr:spPr>
        <a:xfrm>
          <a:off x="8699500" y="55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28282</xdr:rowOff>
    </xdr:from>
    <xdr:ext cx="534377" cy="259045"/>
    <xdr:sp macro="" textlink="">
      <xdr:nvSpPr>
        <xdr:cNvPr id="313" name="テキスト ボックス 312"/>
        <xdr:cNvSpPr txBox="1"/>
      </xdr:nvSpPr>
      <xdr:spPr>
        <a:xfrm>
          <a:off x="8483111" y="56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87163</xdr:rowOff>
    </xdr:from>
    <xdr:to>
      <xdr:col>11</xdr:col>
      <xdr:colOff>358775</xdr:colOff>
      <xdr:row>31</xdr:row>
      <xdr:rowOff>17313</xdr:rowOff>
    </xdr:to>
    <xdr:sp macro="" textlink="">
      <xdr:nvSpPr>
        <xdr:cNvPr id="314" name="円/楕円 313"/>
        <xdr:cNvSpPr/>
      </xdr:nvSpPr>
      <xdr:spPr>
        <a:xfrm>
          <a:off x="7810500" y="52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33840</xdr:rowOff>
    </xdr:from>
    <xdr:ext cx="534377" cy="259045"/>
    <xdr:sp macro="" textlink="">
      <xdr:nvSpPr>
        <xdr:cNvPr id="315" name="テキスト ボックス 314"/>
        <xdr:cNvSpPr txBox="1"/>
      </xdr:nvSpPr>
      <xdr:spPr>
        <a:xfrm>
          <a:off x="7594111" y="50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93015</xdr:rowOff>
    </xdr:from>
    <xdr:to>
      <xdr:col>10</xdr:col>
      <xdr:colOff>155575</xdr:colOff>
      <xdr:row>31</xdr:row>
      <xdr:rowOff>23165</xdr:rowOff>
    </xdr:to>
    <xdr:sp macro="" textlink="">
      <xdr:nvSpPr>
        <xdr:cNvPr id="316" name="円/楕円 315"/>
        <xdr:cNvSpPr/>
      </xdr:nvSpPr>
      <xdr:spPr>
        <a:xfrm>
          <a:off x="6921500" y="5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39692</xdr:rowOff>
    </xdr:from>
    <xdr:ext cx="534377" cy="259045"/>
    <xdr:sp macro="" textlink="">
      <xdr:nvSpPr>
        <xdr:cNvPr id="317" name="テキスト ボックス 316"/>
        <xdr:cNvSpPr txBox="1"/>
      </xdr:nvSpPr>
      <xdr:spPr>
        <a:xfrm>
          <a:off x="6705111" y="50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46755</xdr:rowOff>
    </xdr:from>
    <xdr:to>
      <xdr:col>15</xdr:col>
      <xdr:colOff>180975</xdr:colOff>
      <xdr:row>54</xdr:row>
      <xdr:rowOff>3416</xdr:rowOff>
    </xdr:to>
    <xdr:cxnSp macro="">
      <xdr:nvCxnSpPr>
        <xdr:cNvPr id="346" name="直線コネクタ 345"/>
        <xdr:cNvCxnSpPr/>
      </xdr:nvCxnSpPr>
      <xdr:spPr>
        <a:xfrm flipV="1">
          <a:off x="9639300" y="8962155"/>
          <a:ext cx="838200" cy="2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3416</xdr:rowOff>
    </xdr:from>
    <xdr:to>
      <xdr:col>14</xdr:col>
      <xdr:colOff>28575</xdr:colOff>
      <xdr:row>54</xdr:row>
      <xdr:rowOff>12865</xdr:rowOff>
    </xdr:to>
    <xdr:cxnSp macro="">
      <xdr:nvCxnSpPr>
        <xdr:cNvPr id="349" name="直線コネクタ 348"/>
        <xdr:cNvCxnSpPr/>
      </xdr:nvCxnSpPr>
      <xdr:spPr>
        <a:xfrm flipV="1">
          <a:off x="8750300" y="926171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12865</xdr:rowOff>
    </xdr:from>
    <xdr:to>
      <xdr:col>12</xdr:col>
      <xdr:colOff>511175</xdr:colOff>
      <xdr:row>54</xdr:row>
      <xdr:rowOff>134671</xdr:rowOff>
    </xdr:to>
    <xdr:cxnSp macro="">
      <xdr:nvCxnSpPr>
        <xdr:cNvPr id="352" name="直線コネクタ 351"/>
        <xdr:cNvCxnSpPr/>
      </xdr:nvCxnSpPr>
      <xdr:spPr>
        <a:xfrm flipV="1">
          <a:off x="7861300" y="9271165"/>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134671</xdr:rowOff>
    </xdr:from>
    <xdr:to>
      <xdr:col>11</xdr:col>
      <xdr:colOff>307975</xdr:colOff>
      <xdr:row>56</xdr:row>
      <xdr:rowOff>23266</xdr:rowOff>
    </xdr:to>
    <xdr:cxnSp macro="">
      <xdr:nvCxnSpPr>
        <xdr:cNvPr id="355" name="直線コネクタ 354"/>
        <xdr:cNvCxnSpPr/>
      </xdr:nvCxnSpPr>
      <xdr:spPr>
        <a:xfrm flipV="1">
          <a:off x="6972300" y="9392971"/>
          <a:ext cx="8890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167405</xdr:rowOff>
    </xdr:from>
    <xdr:to>
      <xdr:col>15</xdr:col>
      <xdr:colOff>231775</xdr:colOff>
      <xdr:row>52</xdr:row>
      <xdr:rowOff>97555</xdr:rowOff>
    </xdr:to>
    <xdr:sp macro="" textlink="">
      <xdr:nvSpPr>
        <xdr:cNvPr id="365" name="円/楕円 364"/>
        <xdr:cNvSpPr/>
      </xdr:nvSpPr>
      <xdr:spPr>
        <a:xfrm>
          <a:off x="10426700" y="89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18832</xdr:rowOff>
    </xdr:from>
    <xdr:ext cx="534377" cy="259045"/>
    <xdr:sp macro="" textlink="">
      <xdr:nvSpPr>
        <xdr:cNvPr id="366" name="普通建設事業費該当値テキスト"/>
        <xdr:cNvSpPr txBox="1"/>
      </xdr:nvSpPr>
      <xdr:spPr>
        <a:xfrm>
          <a:off x="10528300" y="8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62,879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124066</xdr:rowOff>
    </xdr:from>
    <xdr:to>
      <xdr:col>14</xdr:col>
      <xdr:colOff>79375</xdr:colOff>
      <xdr:row>54</xdr:row>
      <xdr:rowOff>54216</xdr:rowOff>
    </xdr:to>
    <xdr:sp macro="" textlink="">
      <xdr:nvSpPr>
        <xdr:cNvPr id="367" name="円/楕円 366"/>
        <xdr:cNvSpPr/>
      </xdr:nvSpPr>
      <xdr:spPr>
        <a:xfrm>
          <a:off x="9588500" y="92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70743</xdr:rowOff>
    </xdr:from>
    <xdr:ext cx="534377" cy="259045"/>
    <xdr:sp macro="" textlink="">
      <xdr:nvSpPr>
        <xdr:cNvPr id="368" name="テキスト ボックス 367"/>
        <xdr:cNvSpPr txBox="1"/>
      </xdr:nvSpPr>
      <xdr:spPr>
        <a:xfrm>
          <a:off x="9372111" y="89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133515</xdr:rowOff>
    </xdr:from>
    <xdr:to>
      <xdr:col>12</xdr:col>
      <xdr:colOff>561975</xdr:colOff>
      <xdr:row>54</xdr:row>
      <xdr:rowOff>63665</xdr:rowOff>
    </xdr:to>
    <xdr:sp macro="" textlink="">
      <xdr:nvSpPr>
        <xdr:cNvPr id="369" name="円/楕円 368"/>
        <xdr:cNvSpPr/>
      </xdr:nvSpPr>
      <xdr:spPr>
        <a:xfrm>
          <a:off x="8699500" y="92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80192</xdr:rowOff>
    </xdr:from>
    <xdr:ext cx="534377" cy="259045"/>
    <xdr:sp macro="" textlink="">
      <xdr:nvSpPr>
        <xdr:cNvPr id="370" name="テキスト ボックス 369"/>
        <xdr:cNvSpPr txBox="1"/>
      </xdr:nvSpPr>
      <xdr:spPr>
        <a:xfrm>
          <a:off x="8483111" y="89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83871</xdr:rowOff>
    </xdr:from>
    <xdr:to>
      <xdr:col>11</xdr:col>
      <xdr:colOff>358775</xdr:colOff>
      <xdr:row>55</xdr:row>
      <xdr:rowOff>14021</xdr:rowOff>
    </xdr:to>
    <xdr:sp macro="" textlink="">
      <xdr:nvSpPr>
        <xdr:cNvPr id="371" name="円/楕円 370"/>
        <xdr:cNvSpPr/>
      </xdr:nvSpPr>
      <xdr:spPr>
        <a:xfrm>
          <a:off x="7810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30548</xdr:rowOff>
    </xdr:from>
    <xdr:ext cx="534377" cy="259045"/>
    <xdr:sp macro="" textlink="">
      <xdr:nvSpPr>
        <xdr:cNvPr id="372" name="テキスト ボックス 371"/>
        <xdr:cNvSpPr txBox="1"/>
      </xdr:nvSpPr>
      <xdr:spPr>
        <a:xfrm>
          <a:off x="7594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143916</xdr:rowOff>
    </xdr:from>
    <xdr:to>
      <xdr:col>10</xdr:col>
      <xdr:colOff>155575</xdr:colOff>
      <xdr:row>56</xdr:row>
      <xdr:rowOff>74066</xdr:rowOff>
    </xdr:to>
    <xdr:sp macro="" textlink="">
      <xdr:nvSpPr>
        <xdr:cNvPr id="373" name="円/楕円 372"/>
        <xdr:cNvSpPr/>
      </xdr:nvSpPr>
      <xdr:spPr>
        <a:xfrm>
          <a:off x="6921500" y="95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65193</xdr:rowOff>
    </xdr:from>
    <xdr:ext cx="534377" cy="259045"/>
    <xdr:sp macro="" textlink="">
      <xdr:nvSpPr>
        <xdr:cNvPr id="374" name="テキスト ボックス 373"/>
        <xdr:cNvSpPr txBox="1"/>
      </xdr:nvSpPr>
      <xdr:spPr>
        <a:xfrm>
          <a:off x="6705111" y="96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102575</xdr:rowOff>
    </xdr:from>
    <xdr:to>
      <xdr:col>15</xdr:col>
      <xdr:colOff>180975</xdr:colOff>
      <xdr:row>76</xdr:row>
      <xdr:rowOff>36739</xdr:rowOff>
    </xdr:to>
    <xdr:cxnSp macro="">
      <xdr:nvCxnSpPr>
        <xdr:cNvPr id="401" name="直線コネクタ 400"/>
        <xdr:cNvCxnSpPr/>
      </xdr:nvCxnSpPr>
      <xdr:spPr>
        <a:xfrm flipV="1">
          <a:off x="9639300" y="12789875"/>
          <a:ext cx="838200" cy="2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51775</xdr:rowOff>
    </xdr:from>
    <xdr:to>
      <xdr:col>15</xdr:col>
      <xdr:colOff>231775</xdr:colOff>
      <xdr:row>74</xdr:row>
      <xdr:rowOff>153375</xdr:rowOff>
    </xdr:to>
    <xdr:sp macro="" textlink="">
      <xdr:nvSpPr>
        <xdr:cNvPr id="411" name="円/楕円 410"/>
        <xdr:cNvSpPr/>
      </xdr:nvSpPr>
      <xdr:spPr>
        <a:xfrm>
          <a:off x="10426700" y="127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74652</xdr:rowOff>
    </xdr:from>
    <xdr:ext cx="534377" cy="259045"/>
    <xdr:sp macro="" textlink="">
      <xdr:nvSpPr>
        <xdr:cNvPr id="412" name="普通建設事業費 （ うち新規整備　）該当値テキスト"/>
        <xdr:cNvSpPr txBox="1"/>
      </xdr:nvSpPr>
      <xdr:spPr>
        <a:xfrm>
          <a:off x="10528300" y="125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157389</xdr:rowOff>
    </xdr:from>
    <xdr:to>
      <xdr:col>14</xdr:col>
      <xdr:colOff>79375</xdr:colOff>
      <xdr:row>76</xdr:row>
      <xdr:rowOff>87539</xdr:rowOff>
    </xdr:to>
    <xdr:sp macro="" textlink="">
      <xdr:nvSpPr>
        <xdr:cNvPr id="413" name="円/楕円 412"/>
        <xdr:cNvSpPr/>
      </xdr:nvSpPr>
      <xdr:spPr>
        <a:xfrm>
          <a:off x="9588500" y="130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104066</xdr:rowOff>
    </xdr:from>
    <xdr:ext cx="534377" cy="259045"/>
    <xdr:sp macro="" textlink="">
      <xdr:nvSpPr>
        <xdr:cNvPr id="414" name="テキスト ボックス 413"/>
        <xdr:cNvSpPr txBox="1"/>
      </xdr:nvSpPr>
      <xdr:spPr>
        <a:xfrm>
          <a:off x="9372111" y="127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51803</xdr:rowOff>
    </xdr:from>
    <xdr:to>
      <xdr:col>15</xdr:col>
      <xdr:colOff>180975</xdr:colOff>
      <xdr:row>95</xdr:row>
      <xdr:rowOff>111582</xdr:rowOff>
    </xdr:to>
    <xdr:cxnSp macro="">
      <xdr:nvCxnSpPr>
        <xdr:cNvPr id="441" name="直線コネクタ 440"/>
        <xdr:cNvCxnSpPr/>
      </xdr:nvCxnSpPr>
      <xdr:spPr>
        <a:xfrm flipV="1">
          <a:off x="9639300" y="16339553"/>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1003</xdr:rowOff>
    </xdr:from>
    <xdr:to>
      <xdr:col>15</xdr:col>
      <xdr:colOff>231775</xdr:colOff>
      <xdr:row>95</xdr:row>
      <xdr:rowOff>102603</xdr:rowOff>
    </xdr:to>
    <xdr:sp macro="" textlink="">
      <xdr:nvSpPr>
        <xdr:cNvPr id="451" name="円/楕円 450"/>
        <xdr:cNvSpPr/>
      </xdr:nvSpPr>
      <xdr:spPr>
        <a:xfrm>
          <a:off x="10426700" y="16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23880</xdr:rowOff>
    </xdr:from>
    <xdr:ext cx="534377" cy="259045"/>
    <xdr:sp macro="" textlink="">
      <xdr:nvSpPr>
        <xdr:cNvPr id="452" name="普通建設事業費 （ うち更新整備　）該当値テキスト"/>
        <xdr:cNvSpPr txBox="1"/>
      </xdr:nvSpPr>
      <xdr:spPr>
        <a:xfrm>
          <a:off x="10528300" y="1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60782</xdr:rowOff>
    </xdr:from>
    <xdr:to>
      <xdr:col>14</xdr:col>
      <xdr:colOff>79375</xdr:colOff>
      <xdr:row>95</xdr:row>
      <xdr:rowOff>162382</xdr:rowOff>
    </xdr:to>
    <xdr:sp macro="" textlink="">
      <xdr:nvSpPr>
        <xdr:cNvPr id="453" name="円/楕円 452"/>
        <xdr:cNvSpPr/>
      </xdr:nvSpPr>
      <xdr:spPr>
        <a:xfrm>
          <a:off x="9588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7459</xdr:rowOff>
    </xdr:from>
    <xdr:ext cx="534377" cy="259045"/>
    <xdr:sp macro="" textlink="">
      <xdr:nvSpPr>
        <xdr:cNvPr id="454" name="テキスト ボックス 453"/>
        <xdr:cNvSpPr txBox="1"/>
      </xdr:nvSpPr>
      <xdr:spPr>
        <a:xfrm>
          <a:off x="9372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132728</xdr:rowOff>
    </xdr:from>
    <xdr:to>
      <xdr:col>23</xdr:col>
      <xdr:colOff>517525</xdr:colOff>
      <xdr:row>38</xdr:row>
      <xdr:rowOff>136477</xdr:rowOff>
    </xdr:to>
    <xdr:cxnSp macro="">
      <xdr:nvCxnSpPr>
        <xdr:cNvPr id="481" name="直線コネクタ 480"/>
        <xdr:cNvCxnSpPr/>
      </xdr:nvCxnSpPr>
      <xdr:spPr>
        <a:xfrm flipV="1">
          <a:off x="15481300" y="6647828"/>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136477</xdr:rowOff>
    </xdr:from>
    <xdr:to>
      <xdr:col>22</xdr:col>
      <xdr:colOff>365125</xdr:colOff>
      <xdr:row>38</xdr:row>
      <xdr:rowOff>139700</xdr:rowOff>
    </xdr:to>
    <xdr:cxnSp macro="">
      <xdr:nvCxnSpPr>
        <xdr:cNvPr id="484" name="直線コネクタ 483"/>
        <xdr:cNvCxnSpPr/>
      </xdr:nvCxnSpPr>
      <xdr:spPr>
        <a:xfrm flipV="1">
          <a:off x="14592300" y="665157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7" name="直線コネクタ 48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0" name="直線コネクタ 48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81928</xdr:rowOff>
    </xdr:from>
    <xdr:to>
      <xdr:col>23</xdr:col>
      <xdr:colOff>568325</xdr:colOff>
      <xdr:row>39</xdr:row>
      <xdr:rowOff>12078</xdr:rowOff>
    </xdr:to>
    <xdr:sp macro="" textlink="">
      <xdr:nvSpPr>
        <xdr:cNvPr id="500" name="円/楕円 499"/>
        <xdr:cNvSpPr/>
      </xdr:nvSpPr>
      <xdr:spPr>
        <a:xfrm>
          <a:off x="162687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168305</xdr:rowOff>
    </xdr:from>
    <xdr:ext cx="378565" cy="259045"/>
    <xdr:sp macro="" textlink="">
      <xdr:nvSpPr>
        <xdr:cNvPr id="501" name="災害復旧事業費該当値テキスト"/>
        <xdr:cNvSpPr txBox="1"/>
      </xdr:nvSpPr>
      <xdr:spPr>
        <a:xfrm>
          <a:off x="16370300" y="65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85677</xdr:rowOff>
    </xdr:from>
    <xdr:to>
      <xdr:col>22</xdr:col>
      <xdr:colOff>415925</xdr:colOff>
      <xdr:row>39</xdr:row>
      <xdr:rowOff>15827</xdr:rowOff>
    </xdr:to>
    <xdr:sp macro="" textlink="">
      <xdr:nvSpPr>
        <xdr:cNvPr id="502" name="円/楕円 501"/>
        <xdr:cNvSpPr/>
      </xdr:nvSpPr>
      <xdr:spPr>
        <a:xfrm>
          <a:off x="15430500" y="66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6954</xdr:rowOff>
    </xdr:from>
    <xdr:ext cx="378565" cy="259045"/>
    <xdr:sp macro="" textlink="">
      <xdr:nvSpPr>
        <xdr:cNvPr id="503" name="テキスト ボックス 502"/>
        <xdr:cNvSpPr txBox="1"/>
      </xdr:nvSpPr>
      <xdr:spPr>
        <a:xfrm>
          <a:off x="15292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6" name="円/楕円 50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7" name="テキスト ボックス 50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8" name="円/楕円 50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9" name="テキスト ボックス 50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134991</xdr:rowOff>
    </xdr:from>
    <xdr:to>
      <xdr:col>23</xdr:col>
      <xdr:colOff>517525</xdr:colOff>
      <xdr:row>76</xdr:row>
      <xdr:rowOff>17514</xdr:rowOff>
    </xdr:to>
    <xdr:cxnSp macro="">
      <xdr:nvCxnSpPr>
        <xdr:cNvPr id="586" name="直線コネクタ 585"/>
        <xdr:cNvCxnSpPr/>
      </xdr:nvCxnSpPr>
      <xdr:spPr>
        <a:xfrm>
          <a:off x="15481300" y="12993741"/>
          <a:ext cx="8382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85499</xdr:rowOff>
    </xdr:from>
    <xdr:to>
      <xdr:col>22</xdr:col>
      <xdr:colOff>365125</xdr:colOff>
      <xdr:row>75</xdr:row>
      <xdr:rowOff>134991</xdr:rowOff>
    </xdr:to>
    <xdr:cxnSp macro="">
      <xdr:nvCxnSpPr>
        <xdr:cNvPr id="589" name="直線コネクタ 588"/>
        <xdr:cNvCxnSpPr/>
      </xdr:nvCxnSpPr>
      <xdr:spPr>
        <a:xfrm>
          <a:off x="14592300" y="1294424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1" name="テキスト ボックス 590"/>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88128</xdr:rowOff>
    </xdr:from>
    <xdr:to>
      <xdr:col>21</xdr:col>
      <xdr:colOff>161925</xdr:colOff>
      <xdr:row>75</xdr:row>
      <xdr:rowOff>85499</xdr:rowOff>
    </xdr:to>
    <xdr:cxnSp macro="">
      <xdr:nvCxnSpPr>
        <xdr:cNvPr id="592" name="直線コネクタ 591"/>
        <xdr:cNvCxnSpPr/>
      </xdr:nvCxnSpPr>
      <xdr:spPr>
        <a:xfrm>
          <a:off x="13703300" y="12775428"/>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4" name="テキスト ボックス 593"/>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88128</xdr:rowOff>
    </xdr:from>
    <xdr:to>
      <xdr:col>19</xdr:col>
      <xdr:colOff>644525</xdr:colOff>
      <xdr:row>75</xdr:row>
      <xdr:rowOff>14427</xdr:rowOff>
    </xdr:to>
    <xdr:cxnSp macro="">
      <xdr:nvCxnSpPr>
        <xdr:cNvPr id="595" name="直線コネクタ 594"/>
        <xdr:cNvCxnSpPr/>
      </xdr:nvCxnSpPr>
      <xdr:spPr>
        <a:xfrm flipV="1">
          <a:off x="12814300" y="12775428"/>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7" name="テキスト ボックス 596"/>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599" name="テキスト ボックス 598"/>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138164</xdr:rowOff>
    </xdr:from>
    <xdr:to>
      <xdr:col>23</xdr:col>
      <xdr:colOff>568325</xdr:colOff>
      <xdr:row>76</xdr:row>
      <xdr:rowOff>68314</xdr:rowOff>
    </xdr:to>
    <xdr:sp macro="" textlink="">
      <xdr:nvSpPr>
        <xdr:cNvPr id="605" name="円/楕円 604"/>
        <xdr:cNvSpPr/>
      </xdr:nvSpPr>
      <xdr:spPr>
        <a:xfrm>
          <a:off x="162687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161041</xdr:rowOff>
    </xdr:from>
    <xdr:ext cx="534377" cy="259045"/>
    <xdr:sp macro="" textlink="">
      <xdr:nvSpPr>
        <xdr:cNvPr id="606" name="公債費該当値テキスト"/>
        <xdr:cNvSpPr txBox="1"/>
      </xdr:nvSpPr>
      <xdr:spPr>
        <a:xfrm>
          <a:off x="16370300" y="128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84191</xdr:rowOff>
    </xdr:from>
    <xdr:to>
      <xdr:col>22</xdr:col>
      <xdr:colOff>415925</xdr:colOff>
      <xdr:row>76</xdr:row>
      <xdr:rowOff>14340</xdr:rowOff>
    </xdr:to>
    <xdr:sp macro="" textlink="">
      <xdr:nvSpPr>
        <xdr:cNvPr id="607" name="円/楕円 606"/>
        <xdr:cNvSpPr/>
      </xdr:nvSpPr>
      <xdr:spPr>
        <a:xfrm>
          <a:off x="15430500" y="12942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30868</xdr:rowOff>
    </xdr:from>
    <xdr:ext cx="534377" cy="259045"/>
    <xdr:sp macro="" textlink="">
      <xdr:nvSpPr>
        <xdr:cNvPr id="608" name="テキスト ボックス 607"/>
        <xdr:cNvSpPr txBox="1"/>
      </xdr:nvSpPr>
      <xdr:spPr>
        <a:xfrm>
          <a:off x="15214111" y="127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34699</xdr:rowOff>
    </xdr:from>
    <xdr:to>
      <xdr:col>21</xdr:col>
      <xdr:colOff>212725</xdr:colOff>
      <xdr:row>75</xdr:row>
      <xdr:rowOff>136299</xdr:rowOff>
    </xdr:to>
    <xdr:sp macro="" textlink="">
      <xdr:nvSpPr>
        <xdr:cNvPr id="609" name="円/楕円 608"/>
        <xdr:cNvSpPr/>
      </xdr:nvSpPr>
      <xdr:spPr>
        <a:xfrm>
          <a:off x="14541500" y="128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152826</xdr:rowOff>
    </xdr:from>
    <xdr:ext cx="534377" cy="259045"/>
    <xdr:sp macro="" textlink="">
      <xdr:nvSpPr>
        <xdr:cNvPr id="610" name="テキスト ボックス 609"/>
        <xdr:cNvSpPr txBox="1"/>
      </xdr:nvSpPr>
      <xdr:spPr>
        <a:xfrm>
          <a:off x="14325111" y="126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37328</xdr:rowOff>
    </xdr:from>
    <xdr:to>
      <xdr:col>20</xdr:col>
      <xdr:colOff>9525</xdr:colOff>
      <xdr:row>74</xdr:row>
      <xdr:rowOff>138928</xdr:rowOff>
    </xdr:to>
    <xdr:sp macro="" textlink="">
      <xdr:nvSpPr>
        <xdr:cNvPr id="611" name="円/楕円 610"/>
        <xdr:cNvSpPr/>
      </xdr:nvSpPr>
      <xdr:spPr>
        <a:xfrm>
          <a:off x="13652500" y="127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155455</xdr:rowOff>
    </xdr:from>
    <xdr:ext cx="534377" cy="259045"/>
    <xdr:sp macro="" textlink="">
      <xdr:nvSpPr>
        <xdr:cNvPr id="612" name="テキスト ボックス 611"/>
        <xdr:cNvSpPr txBox="1"/>
      </xdr:nvSpPr>
      <xdr:spPr>
        <a:xfrm>
          <a:off x="13436111" y="124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135077</xdr:rowOff>
    </xdr:from>
    <xdr:to>
      <xdr:col>18</xdr:col>
      <xdr:colOff>492125</xdr:colOff>
      <xdr:row>75</xdr:row>
      <xdr:rowOff>65227</xdr:rowOff>
    </xdr:to>
    <xdr:sp macro="" textlink="">
      <xdr:nvSpPr>
        <xdr:cNvPr id="613" name="円/楕円 612"/>
        <xdr:cNvSpPr/>
      </xdr:nvSpPr>
      <xdr:spPr>
        <a:xfrm>
          <a:off x="12763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81754</xdr:rowOff>
    </xdr:from>
    <xdr:ext cx="534377" cy="259045"/>
    <xdr:sp macro="" textlink="">
      <xdr:nvSpPr>
        <xdr:cNvPr id="614" name="テキスト ボックス 613"/>
        <xdr:cNvSpPr txBox="1"/>
      </xdr:nvSpPr>
      <xdr:spPr>
        <a:xfrm>
          <a:off x="12547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10464</xdr:rowOff>
    </xdr:from>
    <xdr:to>
      <xdr:col>23</xdr:col>
      <xdr:colOff>517525</xdr:colOff>
      <xdr:row>97</xdr:row>
      <xdr:rowOff>50964</xdr:rowOff>
    </xdr:to>
    <xdr:cxnSp macro="">
      <xdr:nvCxnSpPr>
        <xdr:cNvPr id="643" name="直線コネクタ 642"/>
        <xdr:cNvCxnSpPr/>
      </xdr:nvCxnSpPr>
      <xdr:spPr>
        <a:xfrm flipV="1">
          <a:off x="15481300" y="16298214"/>
          <a:ext cx="838200" cy="3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4"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95428</xdr:rowOff>
    </xdr:from>
    <xdr:to>
      <xdr:col>22</xdr:col>
      <xdr:colOff>365125</xdr:colOff>
      <xdr:row>97</xdr:row>
      <xdr:rowOff>50964</xdr:rowOff>
    </xdr:to>
    <xdr:cxnSp macro="">
      <xdr:nvCxnSpPr>
        <xdr:cNvPr id="646" name="直線コネクタ 645"/>
        <xdr:cNvCxnSpPr/>
      </xdr:nvCxnSpPr>
      <xdr:spPr>
        <a:xfrm>
          <a:off x="14592300" y="16554628"/>
          <a:ext cx="889000" cy="1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61137</xdr:rowOff>
    </xdr:from>
    <xdr:to>
      <xdr:col>21</xdr:col>
      <xdr:colOff>161925</xdr:colOff>
      <xdr:row>96</xdr:row>
      <xdr:rowOff>95428</xdr:rowOff>
    </xdr:to>
    <xdr:cxnSp macro="">
      <xdr:nvCxnSpPr>
        <xdr:cNvPr id="649" name="直線コネクタ 648"/>
        <xdr:cNvCxnSpPr/>
      </xdr:nvCxnSpPr>
      <xdr:spPr>
        <a:xfrm>
          <a:off x="13703300" y="165203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61137</xdr:rowOff>
    </xdr:from>
    <xdr:to>
      <xdr:col>19</xdr:col>
      <xdr:colOff>644525</xdr:colOff>
      <xdr:row>98</xdr:row>
      <xdr:rowOff>129642</xdr:rowOff>
    </xdr:to>
    <xdr:cxnSp macro="">
      <xdr:nvCxnSpPr>
        <xdr:cNvPr id="652" name="直線コネクタ 651"/>
        <xdr:cNvCxnSpPr/>
      </xdr:nvCxnSpPr>
      <xdr:spPr>
        <a:xfrm flipV="1">
          <a:off x="12814300" y="16520337"/>
          <a:ext cx="889000" cy="4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131114</xdr:rowOff>
    </xdr:from>
    <xdr:to>
      <xdr:col>23</xdr:col>
      <xdr:colOff>568325</xdr:colOff>
      <xdr:row>95</xdr:row>
      <xdr:rowOff>61264</xdr:rowOff>
    </xdr:to>
    <xdr:sp macro="" textlink="">
      <xdr:nvSpPr>
        <xdr:cNvPr id="662" name="円/楕円 661"/>
        <xdr:cNvSpPr/>
      </xdr:nvSpPr>
      <xdr:spPr>
        <a:xfrm>
          <a:off x="16268700" y="162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153991</xdr:rowOff>
    </xdr:from>
    <xdr:ext cx="534377" cy="259045"/>
    <xdr:sp macro="" textlink="">
      <xdr:nvSpPr>
        <xdr:cNvPr id="663" name="積立金該当値テキスト"/>
        <xdr:cNvSpPr txBox="1"/>
      </xdr:nvSpPr>
      <xdr:spPr>
        <a:xfrm>
          <a:off x="16370300" y="160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xdr:rowOff>
    </xdr:from>
    <xdr:to>
      <xdr:col>22</xdr:col>
      <xdr:colOff>415925</xdr:colOff>
      <xdr:row>97</xdr:row>
      <xdr:rowOff>101764</xdr:rowOff>
    </xdr:to>
    <xdr:sp macro="" textlink="">
      <xdr:nvSpPr>
        <xdr:cNvPr id="664" name="円/楕円 663"/>
        <xdr:cNvSpPr/>
      </xdr:nvSpPr>
      <xdr:spPr>
        <a:xfrm>
          <a:off x="15430500" y="166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118291</xdr:rowOff>
    </xdr:from>
    <xdr:ext cx="469744" cy="259045"/>
    <xdr:sp macro="" textlink="">
      <xdr:nvSpPr>
        <xdr:cNvPr id="665" name="テキスト ボックス 664"/>
        <xdr:cNvSpPr txBox="1"/>
      </xdr:nvSpPr>
      <xdr:spPr>
        <a:xfrm>
          <a:off x="15246427" y="164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44628</xdr:rowOff>
    </xdr:from>
    <xdr:to>
      <xdr:col>21</xdr:col>
      <xdr:colOff>212725</xdr:colOff>
      <xdr:row>96</xdr:row>
      <xdr:rowOff>146228</xdr:rowOff>
    </xdr:to>
    <xdr:sp macro="" textlink="">
      <xdr:nvSpPr>
        <xdr:cNvPr id="666" name="円/楕円 665"/>
        <xdr:cNvSpPr/>
      </xdr:nvSpPr>
      <xdr:spPr>
        <a:xfrm>
          <a:off x="14541500" y="165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137355</xdr:rowOff>
    </xdr:from>
    <xdr:ext cx="534377" cy="259045"/>
    <xdr:sp macro="" textlink="">
      <xdr:nvSpPr>
        <xdr:cNvPr id="667" name="テキスト ボックス 666"/>
        <xdr:cNvSpPr txBox="1"/>
      </xdr:nvSpPr>
      <xdr:spPr>
        <a:xfrm>
          <a:off x="14325111" y="165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10337</xdr:rowOff>
    </xdr:from>
    <xdr:to>
      <xdr:col>20</xdr:col>
      <xdr:colOff>9525</xdr:colOff>
      <xdr:row>96</xdr:row>
      <xdr:rowOff>111937</xdr:rowOff>
    </xdr:to>
    <xdr:sp macro="" textlink="">
      <xdr:nvSpPr>
        <xdr:cNvPr id="668" name="円/楕円 667"/>
        <xdr:cNvSpPr/>
      </xdr:nvSpPr>
      <xdr:spPr>
        <a:xfrm>
          <a:off x="13652500" y="164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103064</xdr:rowOff>
    </xdr:from>
    <xdr:ext cx="534377" cy="259045"/>
    <xdr:sp macro="" textlink="">
      <xdr:nvSpPr>
        <xdr:cNvPr id="669" name="テキスト ボックス 668"/>
        <xdr:cNvSpPr txBox="1"/>
      </xdr:nvSpPr>
      <xdr:spPr>
        <a:xfrm>
          <a:off x="13436111" y="165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78842</xdr:rowOff>
    </xdr:from>
    <xdr:to>
      <xdr:col>18</xdr:col>
      <xdr:colOff>492125</xdr:colOff>
      <xdr:row>99</xdr:row>
      <xdr:rowOff>8992</xdr:rowOff>
    </xdr:to>
    <xdr:sp macro="" textlink="">
      <xdr:nvSpPr>
        <xdr:cNvPr id="670" name="円/楕円 669"/>
        <xdr:cNvSpPr/>
      </xdr:nvSpPr>
      <xdr:spPr>
        <a:xfrm>
          <a:off x="12763500" y="16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119</xdr:rowOff>
    </xdr:from>
    <xdr:ext cx="469744" cy="259045"/>
    <xdr:sp macro="" textlink="">
      <xdr:nvSpPr>
        <xdr:cNvPr id="671" name="テキスト ボックス 670"/>
        <xdr:cNvSpPr txBox="1"/>
      </xdr:nvSpPr>
      <xdr:spPr>
        <a:xfrm>
          <a:off x="12579427" y="169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9" name="テキスト ボックス 68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1" name="テキスト ボックス 69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34163</xdr:rowOff>
    </xdr:from>
    <xdr:to>
      <xdr:col>32</xdr:col>
      <xdr:colOff>186689</xdr:colOff>
      <xdr:row>39</xdr:row>
      <xdr:rowOff>44450</xdr:rowOff>
    </xdr:to>
    <xdr:cxnSp macro="">
      <xdr:nvCxnSpPr>
        <xdr:cNvPr id="695" name="直線コネクタ 694"/>
        <xdr:cNvCxnSpPr/>
      </xdr:nvCxnSpPr>
      <xdr:spPr>
        <a:xfrm flipV="1">
          <a:off x="22159595" y="5520563"/>
          <a:ext cx="1269" cy="121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152290</xdr:rowOff>
    </xdr:from>
    <xdr:ext cx="469744" cy="259045"/>
    <xdr:sp macro="" textlink="">
      <xdr:nvSpPr>
        <xdr:cNvPr id="698" name="投資及び出資金最大値テキスト"/>
        <xdr:cNvSpPr txBox="1"/>
      </xdr:nvSpPr>
      <xdr:spPr>
        <a:xfrm>
          <a:off x="22212300" y="52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32</xdr:row>
      <xdr:rowOff>34163</xdr:rowOff>
    </xdr:from>
    <xdr:to>
      <xdr:col>32</xdr:col>
      <xdr:colOff>276225</xdr:colOff>
      <xdr:row>32</xdr:row>
      <xdr:rowOff>34163</xdr:rowOff>
    </xdr:to>
    <xdr:cxnSp macro="">
      <xdr:nvCxnSpPr>
        <xdr:cNvPr id="699" name="直線コネクタ 698"/>
        <xdr:cNvCxnSpPr/>
      </xdr:nvCxnSpPr>
      <xdr:spPr>
        <a:xfrm>
          <a:off x="22072600" y="552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121412</xdr:rowOff>
    </xdr:from>
    <xdr:to>
      <xdr:col>32</xdr:col>
      <xdr:colOff>187325</xdr:colOff>
      <xdr:row>35</xdr:row>
      <xdr:rowOff>29972</xdr:rowOff>
    </xdr:to>
    <xdr:cxnSp macro="">
      <xdr:nvCxnSpPr>
        <xdr:cNvPr id="700" name="直線コネクタ 699"/>
        <xdr:cNvCxnSpPr/>
      </xdr:nvCxnSpPr>
      <xdr:spPr>
        <a:xfrm flipV="1">
          <a:off x="21323300" y="577926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70756</xdr:rowOff>
    </xdr:from>
    <xdr:ext cx="378565" cy="259045"/>
    <xdr:sp macro="" textlink="">
      <xdr:nvSpPr>
        <xdr:cNvPr id="701" name="投資及び出資金平均値テキスト"/>
        <xdr:cNvSpPr txBox="1"/>
      </xdr:nvSpPr>
      <xdr:spPr>
        <a:xfrm>
          <a:off x="22212300" y="64144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92329</xdr:rowOff>
    </xdr:from>
    <xdr:to>
      <xdr:col>32</xdr:col>
      <xdr:colOff>238125</xdr:colOff>
      <xdr:row>38</xdr:row>
      <xdr:rowOff>22479</xdr:rowOff>
    </xdr:to>
    <xdr:sp macro="" textlink="">
      <xdr:nvSpPr>
        <xdr:cNvPr id="702" name="フローチャート : 判断 701"/>
        <xdr:cNvSpPr/>
      </xdr:nvSpPr>
      <xdr:spPr>
        <a:xfrm>
          <a:off x="221107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29972</xdr:rowOff>
    </xdr:from>
    <xdr:to>
      <xdr:col>31</xdr:col>
      <xdr:colOff>34925</xdr:colOff>
      <xdr:row>35</xdr:row>
      <xdr:rowOff>66167</xdr:rowOff>
    </xdr:to>
    <xdr:cxnSp macro="">
      <xdr:nvCxnSpPr>
        <xdr:cNvPr id="703" name="直線コネクタ 702"/>
        <xdr:cNvCxnSpPr/>
      </xdr:nvCxnSpPr>
      <xdr:spPr>
        <a:xfrm flipV="1">
          <a:off x="20434300" y="60307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125095</xdr:rowOff>
    </xdr:from>
    <xdr:to>
      <xdr:col>31</xdr:col>
      <xdr:colOff>85725</xdr:colOff>
      <xdr:row>38</xdr:row>
      <xdr:rowOff>55245</xdr:rowOff>
    </xdr:to>
    <xdr:sp macro="" textlink="">
      <xdr:nvSpPr>
        <xdr:cNvPr id="704" name="フローチャート : 判断 703"/>
        <xdr:cNvSpPr/>
      </xdr:nvSpPr>
      <xdr:spPr>
        <a:xfrm>
          <a:off x="21272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46372</xdr:rowOff>
    </xdr:from>
    <xdr:ext cx="378565" cy="259045"/>
    <xdr:sp macro="" textlink="">
      <xdr:nvSpPr>
        <xdr:cNvPr id="705" name="テキスト ボックス 704"/>
        <xdr:cNvSpPr txBox="1"/>
      </xdr:nvSpPr>
      <xdr:spPr>
        <a:xfrm>
          <a:off x="21134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26543</xdr:rowOff>
    </xdr:from>
    <xdr:to>
      <xdr:col>29</xdr:col>
      <xdr:colOff>517525</xdr:colOff>
      <xdr:row>35</xdr:row>
      <xdr:rowOff>66167</xdr:rowOff>
    </xdr:to>
    <xdr:cxnSp macro="">
      <xdr:nvCxnSpPr>
        <xdr:cNvPr id="706" name="直線コネクタ 705"/>
        <xdr:cNvCxnSpPr/>
      </xdr:nvCxnSpPr>
      <xdr:spPr>
        <a:xfrm>
          <a:off x="19545300" y="5684393"/>
          <a:ext cx="8890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127762</xdr:rowOff>
    </xdr:from>
    <xdr:to>
      <xdr:col>29</xdr:col>
      <xdr:colOff>568325</xdr:colOff>
      <xdr:row>38</xdr:row>
      <xdr:rowOff>57912</xdr:rowOff>
    </xdr:to>
    <xdr:sp macro="" textlink="">
      <xdr:nvSpPr>
        <xdr:cNvPr id="707" name="フローチャート : 判断 706"/>
        <xdr:cNvSpPr/>
      </xdr:nvSpPr>
      <xdr:spPr>
        <a:xfrm>
          <a:off x="20383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49039</xdr:rowOff>
    </xdr:from>
    <xdr:ext cx="378565" cy="259045"/>
    <xdr:sp macro="" textlink="">
      <xdr:nvSpPr>
        <xdr:cNvPr id="708" name="テキスト ボックス 707"/>
        <xdr:cNvSpPr txBox="1"/>
      </xdr:nvSpPr>
      <xdr:spPr>
        <a:xfrm>
          <a:off x="20245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135128</xdr:rowOff>
    </xdr:from>
    <xdr:to>
      <xdr:col>28</xdr:col>
      <xdr:colOff>314325</xdr:colOff>
      <xdr:row>33</xdr:row>
      <xdr:rowOff>26543</xdr:rowOff>
    </xdr:to>
    <xdr:cxnSp macro="">
      <xdr:nvCxnSpPr>
        <xdr:cNvPr id="709" name="直線コネクタ 708"/>
        <xdr:cNvCxnSpPr/>
      </xdr:nvCxnSpPr>
      <xdr:spPr>
        <a:xfrm>
          <a:off x="18656300" y="5278628"/>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125476</xdr:rowOff>
    </xdr:from>
    <xdr:to>
      <xdr:col>28</xdr:col>
      <xdr:colOff>365125</xdr:colOff>
      <xdr:row>38</xdr:row>
      <xdr:rowOff>55626</xdr:rowOff>
    </xdr:to>
    <xdr:sp macro="" textlink="">
      <xdr:nvSpPr>
        <xdr:cNvPr id="710" name="フローチャート : 判断 709"/>
        <xdr:cNvSpPr/>
      </xdr:nvSpPr>
      <xdr:spPr>
        <a:xfrm>
          <a:off x="19494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46753</xdr:rowOff>
    </xdr:from>
    <xdr:ext cx="378565" cy="259045"/>
    <xdr:sp macro="" textlink="">
      <xdr:nvSpPr>
        <xdr:cNvPr id="711" name="テキスト ボックス 710"/>
        <xdr:cNvSpPr txBox="1"/>
      </xdr:nvSpPr>
      <xdr:spPr>
        <a:xfrm>
          <a:off x="19356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75946</xdr:rowOff>
    </xdr:from>
    <xdr:to>
      <xdr:col>27</xdr:col>
      <xdr:colOff>161925</xdr:colOff>
      <xdr:row>38</xdr:row>
      <xdr:rowOff>6096</xdr:rowOff>
    </xdr:to>
    <xdr:sp macro="" textlink="">
      <xdr:nvSpPr>
        <xdr:cNvPr id="712" name="フローチャート : 判断 711"/>
        <xdr:cNvSpPr/>
      </xdr:nvSpPr>
      <xdr:spPr>
        <a:xfrm>
          <a:off x="18605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168673</xdr:rowOff>
    </xdr:from>
    <xdr:ext cx="378565" cy="259045"/>
    <xdr:sp macro="" textlink="">
      <xdr:nvSpPr>
        <xdr:cNvPr id="713" name="テキスト ボックス 712"/>
        <xdr:cNvSpPr txBox="1"/>
      </xdr:nvSpPr>
      <xdr:spPr>
        <a:xfrm>
          <a:off x="18467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70612</xdr:rowOff>
    </xdr:from>
    <xdr:to>
      <xdr:col>32</xdr:col>
      <xdr:colOff>238125</xdr:colOff>
      <xdr:row>34</xdr:row>
      <xdr:rowOff>762</xdr:rowOff>
    </xdr:to>
    <xdr:sp macro="" textlink="">
      <xdr:nvSpPr>
        <xdr:cNvPr id="719" name="円/楕円 718"/>
        <xdr:cNvSpPr/>
      </xdr:nvSpPr>
      <xdr:spPr>
        <a:xfrm>
          <a:off x="22110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93489</xdr:rowOff>
    </xdr:from>
    <xdr:ext cx="469744" cy="259045"/>
    <xdr:sp macro="" textlink="">
      <xdr:nvSpPr>
        <xdr:cNvPr id="720" name="投資及び出資金該当値テキスト"/>
        <xdr:cNvSpPr txBox="1"/>
      </xdr:nvSpPr>
      <xdr:spPr>
        <a:xfrm>
          <a:off x="22212300"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150622</xdr:rowOff>
    </xdr:from>
    <xdr:to>
      <xdr:col>31</xdr:col>
      <xdr:colOff>85725</xdr:colOff>
      <xdr:row>35</xdr:row>
      <xdr:rowOff>80772</xdr:rowOff>
    </xdr:to>
    <xdr:sp macro="" textlink="">
      <xdr:nvSpPr>
        <xdr:cNvPr id="721" name="円/楕円 720"/>
        <xdr:cNvSpPr/>
      </xdr:nvSpPr>
      <xdr:spPr>
        <a:xfrm>
          <a:off x="21272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97299</xdr:rowOff>
    </xdr:from>
    <xdr:ext cx="469744" cy="259045"/>
    <xdr:sp macro="" textlink="">
      <xdr:nvSpPr>
        <xdr:cNvPr id="722" name="テキスト ボックス 721"/>
        <xdr:cNvSpPr txBox="1"/>
      </xdr:nvSpPr>
      <xdr:spPr>
        <a:xfrm>
          <a:off x="21088427"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15367</xdr:rowOff>
    </xdr:from>
    <xdr:to>
      <xdr:col>29</xdr:col>
      <xdr:colOff>568325</xdr:colOff>
      <xdr:row>35</xdr:row>
      <xdr:rowOff>116967</xdr:rowOff>
    </xdr:to>
    <xdr:sp macro="" textlink="">
      <xdr:nvSpPr>
        <xdr:cNvPr id="723" name="円/楕円 722"/>
        <xdr:cNvSpPr/>
      </xdr:nvSpPr>
      <xdr:spPr>
        <a:xfrm>
          <a:off x="20383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133494</xdr:rowOff>
    </xdr:from>
    <xdr:ext cx="469744" cy="259045"/>
    <xdr:sp macro="" textlink="">
      <xdr:nvSpPr>
        <xdr:cNvPr id="724" name="テキスト ボックス 723"/>
        <xdr:cNvSpPr txBox="1"/>
      </xdr:nvSpPr>
      <xdr:spPr>
        <a:xfrm>
          <a:off x="20199427"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147193</xdr:rowOff>
    </xdr:from>
    <xdr:to>
      <xdr:col>28</xdr:col>
      <xdr:colOff>365125</xdr:colOff>
      <xdr:row>33</xdr:row>
      <xdr:rowOff>77343</xdr:rowOff>
    </xdr:to>
    <xdr:sp macro="" textlink="">
      <xdr:nvSpPr>
        <xdr:cNvPr id="725" name="円/楕円 724"/>
        <xdr:cNvSpPr/>
      </xdr:nvSpPr>
      <xdr:spPr>
        <a:xfrm>
          <a:off x="19494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93870</xdr:rowOff>
    </xdr:from>
    <xdr:ext cx="469744" cy="259045"/>
    <xdr:sp macro="" textlink="">
      <xdr:nvSpPr>
        <xdr:cNvPr id="726" name="テキスト ボックス 725"/>
        <xdr:cNvSpPr txBox="1"/>
      </xdr:nvSpPr>
      <xdr:spPr>
        <a:xfrm>
          <a:off x="19310427"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84328</xdr:rowOff>
    </xdr:from>
    <xdr:to>
      <xdr:col>27</xdr:col>
      <xdr:colOff>161925</xdr:colOff>
      <xdr:row>31</xdr:row>
      <xdr:rowOff>14478</xdr:rowOff>
    </xdr:to>
    <xdr:sp macro="" textlink="">
      <xdr:nvSpPr>
        <xdr:cNvPr id="727" name="円/楕円 726"/>
        <xdr:cNvSpPr/>
      </xdr:nvSpPr>
      <xdr:spPr>
        <a:xfrm>
          <a:off x="186055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31005</xdr:rowOff>
    </xdr:from>
    <xdr:ext cx="469744" cy="259045"/>
    <xdr:sp macro="" textlink="">
      <xdr:nvSpPr>
        <xdr:cNvPr id="728" name="テキスト ボックス 727"/>
        <xdr:cNvSpPr txBox="1"/>
      </xdr:nvSpPr>
      <xdr:spPr>
        <a:xfrm>
          <a:off x="18421427" y="50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88311</xdr:rowOff>
    </xdr:from>
    <xdr:to>
      <xdr:col>32</xdr:col>
      <xdr:colOff>187325</xdr:colOff>
      <xdr:row>51</xdr:row>
      <xdr:rowOff>108702</xdr:rowOff>
    </xdr:to>
    <xdr:cxnSp macro="">
      <xdr:nvCxnSpPr>
        <xdr:cNvPr id="755" name="直線コネクタ 754"/>
        <xdr:cNvCxnSpPr/>
      </xdr:nvCxnSpPr>
      <xdr:spPr>
        <a:xfrm>
          <a:off x="21323300" y="8660811"/>
          <a:ext cx="8382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6"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88311</xdr:rowOff>
    </xdr:from>
    <xdr:to>
      <xdr:col>31</xdr:col>
      <xdr:colOff>34925</xdr:colOff>
      <xdr:row>56</xdr:row>
      <xdr:rowOff>94118</xdr:rowOff>
    </xdr:to>
    <xdr:cxnSp macro="">
      <xdr:nvCxnSpPr>
        <xdr:cNvPr id="758" name="直線コネクタ 757"/>
        <xdr:cNvCxnSpPr/>
      </xdr:nvCxnSpPr>
      <xdr:spPr>
        <a:xfrm flipV="1">
          <a:off x="20434300" y="8660811"/>
          <a:ext cx="889000" cy="10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9" name="フローチャート : 判断 758"/>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57726</xdr:rowOff>
    </xdr:from>
    <xdr:ext cx="469744" cy="259045"/>
    <xdr:sp macro="" textlink="">
      <xdr:nvSpPr>
        <xdr:cNvPr id="760" name="テキスト ボックス 759"/>
        <xdr:cNvSpPr txBox="1"/>
      </xdr:nvSpPr>
      <xdr:spPr>
        <a:xfrm>
          <a:off x="21088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14930</xdr:rowOff>
    </xdr:from>
    <xdr:to>
      <xdr:col>29</xdr:col>
      <xdr:colOff>517525</xdr:colOff>
      <xdr:row>56</xdr:row>
      <xdr:rowOff>94118</xdr:rowOff>
    </xdr:to>
    <xdr:cxnSp macro="">
      <xdr:nvCxnSpPr>
        <xdr:cNvPr id="761" name="直線コネクタ 760"/>
        <xdr:cNvCxnSpPr/>
      </xdr:nvCxnSpPr>
      <xdr:spPr>
        <a:xfrm>
          <a:off x="19545300" y="9616130"/>
          <a:ext cx="889000" cy="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2" name="フローチャート : 判断 761"/>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81501</xdr:rowOff>
    </xdr:from>
    <xdr:ext cx="469744" cy="259045"/>
    <xdr:sp macro="" textlink="">
      <xdr:nvSpPr>
        <xdr:cNvPr id="763" name="テキスト ボックス 762"/>
        <xdr:cNvSpPr txBox="1"/>
      </xdr:nvSpPr>
      <xdr:spPr>
        <a:xfrm>
          <a:off x="20199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43368</xdr:rowOff>
    </xdr:from>
    <xdr:to>
      <xdr:col>28</xdr:col>
      <xdr:colOff>314325</xdr:colOff>
      <xdr:row>56</xdr:row>
      <xdr:rowOff>14930</xdr:rowOff>
    </xdr:to>
    <xdr:cxnSp macro="">
      <xdr:nvCxnSpPr>
        <xdr:cNvPr id="764" name="直線コネクタ 763"/>
        <xdr:cNvCxnSpPr/>
      </xdr:nvCxnSpPr>
      <xdr:spPr>
        <a:xfrm>
          <a:off x="18656300" y="9473118"/>
          <a:ext cx="889000" cy="14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5" name="フローチャート : 判断 764"/>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67830</xdr:rowOff>
    </xdr:from>
    <xdr:ext cx="469744" cy="259045"/>
    <xdr:sp macro="" textlink="">
      <xdr:nvSpPr>
        <xdr:cNvPr id="766" name="テキスト ボックス 765"/>
        <xdr:cNvSpPr txBox="1"/>
      </xdr:nvSpPr>
      <xdr:spPr>
        <a:xfrm>
          <a:off x="19310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7" name="フローチャート : 判断 766"/>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12097</xdr:rowOff>
    </xdr:from>
    <xdr:ext cx="469744" cy="259045"/>
    <xdr:sp macro="" textlink="">
      <xdr:nvSpPr>
        <xdr:cNvPr id="768" name="テキスト ボックス 767"/>
        <xdr:cNvSpPr txBox="1"/>
      </xdr:nvSpPr>
      <xdr:spPr>
        <a:xfrm>
          <a:off x="18421427" y="978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57902</xdr:rowOff>
    </xdr:from>
    <xdr:to>
      <xdr:col>32</xdr:col>
      <xdr:colOff>238125</xdr:colOff>
      <xdr:row>51</xdr:row>
      <xdr:rowOff>159502</xdr:rowOff>
    </xdr:to>
    <xdr:sp macro="" textlink="">
      <xdr:nvSpPr>
        <xdr:cNvPr id="774" name="円/楕円 773"/>
        <xdr:cNvSpPr/>
      </xdr:nvSpPr>
      <xdr:spPr>
        <a:xfrm>
          <a:off x="22110700" y="8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144279</xdr:rowOff>
    </xdr:from>
    <xdr:ext cx="534377" cy="259045"/>
    <xdr:sp macro="" textlink="">
      <xdr:nvSpPr>
        <xdr:cNvPr id="775" name="貸付金該当値テキスト"/>
        <xdr:cNvSpPr txBox="1"/>
      </xdr:nvSpPr>
      <xdr:spPr>
        <a:xfrm>
          <a:off x="22212300" y="87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26,928</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37511</xdr:rowOff>
    </xdr:from>
    <xdr:to>
      <xdr:col>31</xdr:col>
      <xdr:colOff>85725</xdr:colOff>
      <xdr:row>50</xdr:row>
      <xdr:rowOff>139111</xdr:rowOff>
    </xdr:to>
    <xdr:sp macro="" textlink="">
      <xdr:nvSpPr>
        <xdr:cNvPr id="776" name="円/楕円 775"/>
        <xdr:cNvSpPr/>
      </xdr:nvSpPr>
      <xdr:spPr>
        <a:xfrm>
          <a:off x="21272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48</xdr:row>
      <xdr:rowOff>155638</xdr:rowOff>
    </xdr:from>
    <xdr:ext cx="534377" cy="259045"/>
    <xdr:sp macro="" textlink="">
      <xdr:nvSpPr>
        <xdr:cNvPr id="777" name="テキスト ボックス 776"/>
        <xdr:cNvSpPr txBox="1"/>
      </xdr:nvSpPr>
      <xdr:spPr>
        <a:xfrm>
          <a:off x="210561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43318</xdr:rowOff>
    </xdr:from>
    <xdr:to>
      <xdr:col>29</xdr:col>
      <xdr:colOff>568325</xdr:colOff>
      <xdr:row>56</xdr:row>
      <xdr:rowOff>144918</xdr:rowOff>
    </xdr:to>
    <xdr:sp macro="" textlink="">
      <xdr:nvSpPr>
        <xdr:cNvPr id="778" name="円/楕円 777"/>
        <xdr:cNvSpPr/>
      </xdr:nvSpPr>
      <xdr:spPr>
        <a:xfrm>
          <a:off x="20383500" y="9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161445</xdr:rowOff>
    </xdr:from>
    <xdr:ext cx="469744" cy="259045"/>
    <xdr:sp macro="" textlink="">
      <xdr:nvSpPr>
        <xdr:cNvPr id="779" name="テキスト ボックス 778"/>
        <xdr:cNvSpPr txBox="1"/>
      </xdr:nvSpPr>
      <xdr:spPr>
        <a:xfrm>
          <a:off x="20199427" y="9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135580</xdr:rowOff>
    </xdr:from>
    <xdr:to>
      <xdr:col>28</xdr:col>
      <xdr:colOff>365125</xdr:colOff>
      <xdr:row>56</xdr:row>
      <xdr:rowOff>65730</xdr:rowOff>
    </xdr:to>
    <xdr:sp macro="" textlink="">
      <xdr:nvSpPr>
        <xdr:cNvPr id="780" name="円/楕円 779"/>
        <xdr:cNvSpPr/>
      </xdr:nvSpPr>
      <xdr:spPr>
        <a:xfrm>
          <a:off x="19494500" y="95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82257</xdr:rowOff>
    </xdr:from>
    <xdr:ext cx="534377" cy="259045"/>
    <xdr:sp macro="" textlink="">
      <xdr:nvSpPr>
        <xdr:cNvPr id="781" name="テキスト ボックス 780"/>
        <xdr:cNvSpPr txBox="1"/>
      </xdr:nvSpPr>
      <xdr:spPr>
        <a:xfrm>
          <a:off x="19278111" y="93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164018</xdr:rowOff>
    </xdr:from>
    <xdr:to>
      <xdr:col>27</xdr:col>
      <xdr:colOff>161925</xdr:colOff>
      <xdr:row>55</xdr:row>
      <xdr:rowOff>94168</xdr:rowOff>
    </xdr:to>
    <xdr:sp macro="" textlink="">
      <xdr:nvSpPr>
        <xdr:cNvPr id="782" name="円/楕円 781"/>
        <xdr:cNvSpPr/>
      </xdr:nvSpPr>
      <xdr:spPr>
        <a:xfrm>
          <a:off x="18605500" y="94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110695</xdr:rowOff>
    </xdr:from>
    <xdr:ext cx="534377" cy="259045"/>
    <xdr:sp macro="" textlink="">
      <xdr:nvSpPr>
        <xdr:cNvPr id="783" name="テキスト ボックス 782"/>
        <xdr:cNvSpPr txBox="1"/>
      </xdr:nvSpPr>
      <xdr:spPr>
        <a:xfrm>
          <a:off x="18389111" y="91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114326</xdr:rowOff>
    </xdr:from>
    <xdr:to>
      <xdr:col>32</xdr:col>
      <xdr:colOff>187325</xdr:colOff>
      <xdr:row>76</xdr:row>
      <xdr:rowOff>25628</xdr:rowOff>
    </xdr:to>
    <xdr:cxnSp macro="">
      <xdr:nvCxnSpPr>
        <xdr:cNvPr id="811" name="直線コネクタ 810"/>
        <xdr:cNvCxnSpPr/>
      </xdr:nvCxnSpPr>
      <xdr:spPr>
        <a:xfrm flipV="1">
          <a:off x="21323300" y="12973076"/>
          <a:ext cx="838200" cy="8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2"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25628</xdr:rowOff>
    </xdr:from>
    <xdr:to>
      <xdr:col>31</xdr:col>
      <xdr:colOff>34925</xdr:colOff>
      <xdr:row>76</xdr:row>
      <xdr:rowOff>131425</xdr:rowOff>
    </xdr:to>
    <xdr:cxnSp macro="">
      <xdr:nvCxnSpPr>
        <xdr:cNvPr id="814" name="直線コネクタ 813"/>
        <xdr:cNvCxnSpPr/>
      </xdr:nvCxnSpPr>
      <xdr:spPr>
        <a:xfrm flipV="1">
          <a:off x="20434300" y="13055828"/>
          <a:ext cx="889000" cy="1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5" name="フローチャート : 判断 814"/>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6" name="テキスト ボックス 815"/>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55346</xdr:rowOff>
    </xdr:from>
    <xdr:to>
      <xdr:col>29</xdr:col>
      <xdr:colOff>517525</xdr:colOff>
      <xdr:row>76</xdr:row>
      <xdr:rowOff>131425</xdr:rowOff>
    </xdr:to>
    <xdr:cxnSp macro="">
      <xdr:nvCxnSpPr>
        <xdr:cNvPr id="817" name="直線コネクタ 816"/>
        <xdr:cNvCxnSpPr/>
      </xdr:nvCxnSpPr>
      <xdr:spPr>
        <a:xfrm>
          <a:off x="19545300" y="12742646"/>
          <a:ext cx="889000" cy="4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8" name="フローチャート : 判断 817"/>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9" name="テキスト ボックス 818"/>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55346</xdr:rowOff>
    </xdr:from>
    <xdr:to>
      <xdr:col>28</xdr:col>
      <xdr:colOff>314325</xdr:colOff>
      <xdr:row>76</xdr:row>
      <xdr:rowOff>153141</xdr:rowOff>
    </xdr:to>
    <xdr:cxnSp macro="">
      <xdr:nvCxnSpPr>
        <xdr:cNvPr id="820" name="直線コネクタ 819"/>
        <xdr:cNvCxnSpPr/>
      </xdr:nvCxnSpPr>
      <xdr:spPr>
        <a:xfrm flipV="1">
          <a:off x="18656300" y="12742646"/>
          <a:ext cx="889000" cy="4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1" name="フローチャート : 判断 820"/>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2" name="テキスト ボックス 821"/>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3" name="フローチャート : 判断 822"/>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4" name="テキスト ボックス 823"/>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63526</xdr:rowOff>
    </xdr:from>
    <xdr:to>
      <xdr:col>32</xdr:col>
      <xdr:colOff>238125</xdr:colOff>
      <xdr:row>75</xdr:row>
      <xdr:rowOff>165125</xdr:rowOff>
    </xdr:to>
    <xdr:sp macro="" textlink="">
      <xdr:nvSpPr>
        <xdr:cNvPr id="830" name="円/楕円 829"/>
        <xdr:cNvSpPr/>
      </xdr:nvSpPr>
      <xdr:spPr>
        <a:xfrm>
          <a:off x="221107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41953</xdr:rowOff>
    </xdr:from>
    <xdr:ext cx="534377" cy="259045"/>
    <xdr:sp macro="" textlink="">
      <xdr:nvSpPr>
        <xdr:cNvPr id="831" name="繰出金該当値テキスト"/>
        <xdr:cNvSpPr txBox="1"/>
      </xdr:nvSpPr>
      <xdr:spPr>
        <a:xfrm>
          <a:off x="22212300" y="12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146278</xdr:rowOff>
    </xdr:from>
    <xdr:to>
      <xdr:col>31</xdr:col>
      <xdr:colOff>85725</xdr:colOff>
      <xdr:row>76</xdr:row>
      <xdr:rowOff>76428</xdr:rowOff>
    </xdr:to>
    <xdr:sp macro="" textlink="">
      <xdr:nvSpPr>
        <xdr:cNvPr id="832" name="円/楕円 831"/>
        <xdr:cNvSpPr/>
      </xdr:nvSpPr>
      <xdr:spPr>
        <a:xfrm>
          <a:off x="21272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67555</xdr:rowOff>
    </xdr:from>
    <xdr:ext cx="534377" cy="259045"/>
    <xdr:sp macro="" textlink="">
      <xdr:nvSpPr>
        <xdr:cNvPr id="833" name="テキスト ボックス 832"/>
        <xdr:cNvSpPr txBox="1"/>
      </xdr:nvSpPr>
      <xdr:spPr>
        <a:xfrm>
          <a:off x="21056111"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80625</xdr:rowOff>
    </xdr:from>
    <xdr:to>
      <xdr:col>29</xdr:col>
      <xdr:colOff>568325</xdr:colOff>
      <xdr:row>77</xdr:row>
      <xdr:rowOff>10775</xdr:rowOff>
    </xdr:to>
    <xdr:sp macro="" textlink="">
      <xdr:nvSpPr>
        <xdr:cNvPr id="834" name="円/楕円 833"/>
        <xdr:cNvSpPr/>
      </xdr:nvSpPr>
      <xdr:spPr>
        <a:xfrm>
          <a:off x="20383500" y="131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1902</xdr:rowOff>
    </xdr:from>
    <xdr:ext cx="534377" cy="259045"/>
    <xdr:sp macro="" textlink="">
      <xdr:nvSpPr>
        <xdr:cNvPr id="835" name="テキスト ボックス 834"/>
        <xdr:cNvSpPr txBox="1"/>
      </xdr:nvSpPr>
      <xdr:spPr>
        <a:xfrm>
          <a:off x="20167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4546</xdr:rowOff>
    </xdr:from>
    <xdr:to>
      <xdr:col>28</xdr:col>
      <xdr:colOff>365125</xdr:colOff>
      <xdr:row>74</xdr:row>
      <xdr:rowOff>106146</xdr:rowOff>
    </xdr:to>
    <xdr:sp macro="" textlink="">
      <xdr:nvSpPr>
        <xdr:cNvPr id="836" name="円/楕円 835"/>
        <xdr:cNvSpPr/>
      </xdr:nvSpPr>
      <xdr:spPr>
        <a:xfrm>
          <a:off x="19494500" y="126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122673</xdr:rowOff>
    </xdr:from>
    <xdr:ext cx="534377" cy="259045"/>
    <xdr:sp macro="" textlink="">
      <xdr:nvSpPr>
        <xdr:cNvPr id="837" name="テキスト ボックス 836"/>
        <xdr:cNvSpPr txBox="1"/>
      </xdr:nvSpPr>
      <xdr:spPr>
        <a:xfrm>
          <a:off x="19278111" y="12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102341</xdr:rowOff>
    </xdr:from>
    <xdr:to>
      <xdr:col>27</xdr:col>
      <xdr:colOff>161925</xdr:colOff>
      <xdr:row>77</xdr:row>
      <xdr:rowOff>32491</xdr:rowOff>
    </xdr:to>
    <xdr:sp macro="" textlink="">
      <xdr:nvSpPr>
        <xdr:cNvPr id="838" name="円/楕円 837"/>
        <xdr:cNvSpPr/>
      </xdr:nvSpPr>
      <xdr:spPr>
        <a:xfrm>
          <a:off x="18605500" y="131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23618</xdr:rowOff>
    </xdr:from>
    <xdr:ext cx="534377" cy="259045"/>
    <xdr:sp macro="" textlink="">
      <xdr:nvSpPr>
        <xdr:cNvPr id="839" name="テキスト ボックス 838"/>
        <xdr:cNvSpPr txBox="1"/>
      </xdr:nvSpPr>
      <xdr:spPr>
        <a:xfrm>
          <a:off x="18389111" y="13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456,289</a:t>
          </a:r>
          <a:r>
            <a:rPr kumimoji="1" lang="ja-JP" altLang="en-US" sz="1300">
              <a:latin typeface="ＭＳ Ｐゴシック"/>
            </a:rPr>
            <a:t>円となっている。類似団体平均と比較してコストが割合が高い構成項目は、扶助費、維持補修費などが上げられます。</a:t>
          </a:r>
        </a:p>
        <a:p>
          <a:r>
            <a:rPr kumimoji="1" lang="ja-JP" altLang="en-US" sz="1300">
              <a:latin typeface="ＭＳ Ｐゴシック"/>
            </a:rPr>
            <a:t>扶助費が類似団体より高止まりしているのは当市は製造業を中心とした工業都市で、不安定な雇用状態にある者が多く、生活保護率が高いことなどが要因と考えられます。</a:t>
          </a:r>
        </a:p>
        <a:p>
          <a:r>
            <a:rPr kumimoji="1" lang="ja-JP" altLang="en-US" sz="1300">
              <a:latin typeface="ＭＳ Ｐゴシック"/>
            </a:rPr>
            <a:t>また、維持補修費の割合が高いのは、降雪地域のため除雪費用がかかることに加え、人口一人当たりの公営住宅管理戸数が多いことなどが要因と考えられます。</a:t>
          </a:r>
        </a:p>
        <a:p>
          <a:r>
            <a:rPr kumimoji="1" lang="ja-JP" altLang="en-US" sz="1300">
              <a:latin typeface="ＭＳ Ｐゴシック"/>
            </a:rPr>
            <a:t>今後は公共施設管理計画をもとに将来の人口動向や財政状況を踏まえ、公共施設等の総量の抑制のほか、施設の統廃合や集約化の推進により保有量の適正化を図り、</a:t>
          </a:r>
        </a:p>
        <a:p>
          <a:r>
            <a:rPr kumimoji="1" lang="ja-JP" altLang="en-US" sz="1300">
              <a:latin typeface="ＭＳ Ｐゴシック"/>
            </a:rPr>
            <a:t>普通建設事業費および維持補修費の抑制に努めます。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北海道苫小牧市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173,794
173,317
561.57
80,754,352
79,300,412
1,310,931
39,519,343
79,351,544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84836</xdr:rowOff>
    </xdr:from>
    <xdr:to>
      <xdr:col>6</xdr:col>
      <xdr:colOff>511175</xdr:colOff>
      <xdr:row>34</xdr:row>
      <xdr:rowOff>119126</xdr:rowOff>
    </xdr:to>
    <xdr:cxnSp macro="">
      <xdr:nvCxnSpPr>
        <xdr:cNvPr id="61" name="直線コネクタ 60"/>
        <xdr:cNvCxnSpPr/>
      </xdr:nvCxnSpPr>
      <xdr:spPr>
        <a:xfrm>
          <a:off x="3797300" y="59141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84836</xdr:rowOff>
    </xdr:from>
    <xdr:to>
      <xdr:col>5</xdr:col>
      <xdr:colOff>358775</xdr:colOff>
      <xdr:row>34</xdr:row>
      <xdr:rowOff>103886</xdr:rowOff>
    </xdr:to>
    <xdr:cxnSp macro="">
      <xdr:nvCxnSpPr>
        <xdr:cNvPr id="64" name="直線コネクタ 63"/>
        <xdr:cNvCxnSpPr/>
      </xdr:nvCxnSpPr>
      <xdr:spPr>
        <a:xfrm flipV="1">
          <a:off x="2908300" y="5914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93980</xdr:rowOff>
    </xdr:from>
    <xdr:to>
      <xdr:col>4</xdr:col>
      <xdr:colOff>155575</xdr:colOff>
      <xdr:row>34</xdr:row>
      <xdr:rowOff>103886</xdr:rowOff>
    </xdr:to>
    <xdr:cxnSp macro="">
      <xdr:nvCxnSpPr>
        <xdr:cNvPr id="67" name="直線コネクタ 66"/>
        <xdr:cNvCxnSpPr/>
      </xdr:nvCxnSpPr>
      <xdr:spPr>
        <a:xfrm>
          <a:off x="2019300" y="592328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113792</xdr:rowOff>
    </xdr:from>
    <xdr:to>
      <xdr:col>2</xdr:col>
      <xdr:colOff>638175</xdr:colOff>
      <xdr:row>34</xdr:row>
      <xdr:rowOff>93980</xdr:rowOff>
    </xdr:to>
    <xdr:cxnSp macro="">
      <xdr:nvCxnSpPr>
        <xdr:cNvPr id="70" name="直線コネクタ 69"/>
        <xdr:cNvCxnSpPr/>
      </xdr:nvCxnSpPr>
      <xdr:spPr>
        <a:xfrm>
          <a:off x="1130300" y="5771642"/>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68326</xdr:rowOff>
    </xdr:from>
    <xdr:to>
      <xdr:col>6</xdr:col>
      <xdr:colOff>561975</xdr:colOff>
      <xdr:row>34</xdr:row>
      <xdr:rowOff>169926</xdr:rowOff>
    </xdr:to>
    <xdr:sp macro="" textlink="">
      <xdr:nvSpPr>
        <xdr:cNvPr id="80" name="円/楕円 79"/>
        <xdr:cNvSpPr/>
      </xdr:nvSpPr>
      <xdr:spPr>
        <a:xfrm>
          <a:off x="4584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91203</xdr:rowOff>
    </xdr:from>
    <xdr:ext cx="469744" cy="259045"/>
    <xdr:sp macro="" textlink="">
      <xdr:nvSpPr>
        <xdr:cNvPr id="81" name="議会費該当値テキスト"/>
        <xdr:cNvSpPr txBox="1"/>
      </xdr:nvSpPr>
      <xdr:spPr>
        <a:xfrm>
          <a:off x="4686300"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34036</xdr:rowOff>
    </xdr:from>
    <xdr:to>
      <xdr:col>5</xdr:col>
      <xdr:colOff>409575</xdr:colOff>
      <xdr:row>34</xdr:row>
      <xdr:rowOff>135636</xdr:rowOff>
    </xdr:to>
    <xdr:sp macro="" textlink="">
      <xdr:nvSpPr>
        <xdr:cNvPr id="82" name="円/楕円 81"/>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152163</xdr:rowOff>
    </xdr:from>
    <xdr:ext cx="469744" cy="259045"/>
    <xdr:sp macro="" textlink="">
      <xdr:nvSpPr>
        <xdr:cNvPr id="83" name="テキスト ボックス 82"/>
        <xdr:cNvSpPr txBox="1"/>
      </xdr:nvSpPr>
      <xdr:spPr>
        <a:xfrm>
          <a:off x="3562427"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53086</xdr:rowOff>
    </xdr:from>
    <xdr:to>
      <xdr:col>4</xdr:col>
      <xdr:colOff>206375</xdr:colOff>
      <xdr:row>34</xdr:row>
      <xdr:rowOff>154686</xdr:rowOff>
    </xdr:to>
    <xdr:sp macro="" textlink="">
      <xdr:nvSpPr>
        <xdr:cNvPr id="84" name="円/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171213</xdr:rowOff>
    </xdr:from>
    <xdr:ext cx="469744" cy="259045"/>
    <xdr:sp macro="" textlink="">
      <xdr:nvSpPr>
        <xdr:cNvPr id="85" name="テキスト ボックス 84"/>
        <xdr:cNvSpPr txBox="1"/>
      </xdr:nvSpPr>
      <xdr:spPr>
        <a:xfrm>
          <a:off x="26734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43180</xdr:rowOff>
    </xdr:from>
    <xdr:to>
      <xdr:col>3</xdr:col>
      <xdr:colOff>3175</xdr:colOff>
      <xdr:row>34</xdr:row>
      <xdr:rowOff>144780</xdr:rowOff>
    </xdr:to>
    <xdr:sp macro="" textlink="">
      <xdr:nvSpPr>
        <xdr:cNvPr id="86" name="円/楕円 85"/>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161307</xdr:rowOff>
    </xdr:from>
    <xdr:ext cx="469744" cy="259045"/>
    <xdr:sp macro="" textlink="">
      <xdr:nvSpPr>
        <xdr:cNvPr id="87" name="テキスト ボックス 86"/>
        <xdr:cNvSpPr txBox="1"/>
      </xdr:nvSpPr>
      <xdr:spPr>
        <a:xfrm>
          <a:off x="1784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62992</xdr:rowOff>
    </xdr:from>
    <xdr:to>
      <xdr:col>1</xdr:col>
      <xdr:colOff>485775</xdr:colOff>
      <xdr:row>33</xdr:row>
      <xdr:rowOff>164592</xdr:rowOff>
    </xdr:to>
    <xdr:sp macro="" textlink="">
      <xdr:nvSpPr>
        <xdr:cNvPr id="88" name="円/楕円 87"/>
        <xdr:cNvSpPr/>
      </xdr:nvSpPr>
      <xdr:spPr>
        <a:xfrm>
          <a:off x="1079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9669</xdr:rowOff>
    </xdr:from>
    <xdr:ext cx="469744" cy="259045"/>
    <xdr:sp macro="" textlink="">
      <xdr:nvSpPr>
        <xdr:cNvPr id="89" name="テキスト ボックス 88"/>
        <xdr:cNvSpPr txBox="1"/>
      </xdr:nvSpPr>
      <xdr:spPr>
        <a:xfrm>
          <a:off x="895427"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18999</xdr:rowOff>
    </xdr:from>
    <xdr:to>
      <xdr:col>6</xdr:col>
      <xdr:colOff>511175</xdr:colOff>
      <xdr:row>54</xdr:row>
      <xdr:rowOff>121837</xdr:rowOff>
    </xdr:to>
    <xdr:cxnSp macro="">
      <xdr:nvCxnSpPr>
        <xdr:cNvPr id="121" name="直線コネクタ 120"/>
        <xdr:cNvCxnSpPr/>
      </xdr:nvCxnSpPr>
      <xdr:spPr>
        <a:xfrm flipV="1">
          <a:off x="3797300" y="9105849"/>
          <a:ext cx="838200" cy="27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95090</xdr:rowOff>
    </xdr:from>
    <xdr:to>
      <xdr:col>5</xdr:col>
      <xdr:colOff>358775</xdr:colOff>
      <xdr:row>54</xdr:row>
      <xdr:rowOff>121837</xdr:rowOff>
    </xdr:to>
    <xdr:cxnSp macro="">
      <xdr:nvCxnSpPr>
        <xdr:cNvPr id="124" name="直線コネクタ 123"/>
        <xdr:cNvCxnSpPr/>
      </xdr:nvCxnSpPr>
      <xdr:spPr>
        <a:xfrm>
          <a:off x="2908300" y="9353390"/>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6" name="テキスト ボックス 125"/>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105704</xdr:rowOff>
    </xdr:from>
    <xdr:to>
      <xdr:col>4</xdr:col>
      <xdr:colOff>155575</xdr:colOff>
      <xdr:row>54</xdr:row>
      <xdr:rowOff>95090</xdr:rowOff>
    </xdr:to>
    <xdr:cxnSp macro="">
      <xdr:nvCxnSpPr>
        <xdr:cNvPr id="127" name="直線コネクタ 126"/>
        <xdr:cNvCxnSpPr/>
      </xdr:nvCxnSpPr>
      <xdr:spPr>
        <a:xfrm>
          <a:off x="2019300" y="9192554"/>
          <a:ext cx="8890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105704</xdr:rowOff>
    </xdr:from>
    <xdr:to>
      <xdr:col>2</xdr:col>
      <xdr:colOff>638175</xdr:colOff>
      <xdr:row>56</xdr:row>
      <xdr:rowOff>44504</xdr:rowOff>
    </xdr:to>
    <xdr:cxnSp macro="">
      <xdr:nvCxnSpPr>
        <xdr:cNvPr id="130" name="直線コネクタ 129"/>
        <xdr:cNvCxnSpPr/>
      </xdr:nvCxnSpPr>
      <xdr:spPr>
        <a:xfrm flipV="1">
          <a:off x="1130300" y="9192554"/>
          <a:ext cx="889000" cy="4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139649</xdr:rowOff>
    </xdr:from>
    <xdr:to>
      <xdr:col>6</xdr:col>
      <xdr:colOff>561975</xdr:colOff>
      <xdr:row>53</xdr:row>
      <xdr:rowOff>69799</xdr:rowOff>
    </xdr:to>
    <xdr:sp macro="" textlink="">
      <xdr:nvSpPr>
        <xdr:cNvPr id="140" name="円/楕円 139"/>
        <xdr:cNvSpPr/>
      </xdr:nvSpPr>
      <xdr:spPr>
        <a:xfrm>
          <a:off x="4584700" y="90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162526</xdr:rowOff>
    </xdr:from>
    <xdr:ext cx="534377" cy="259045"/>
    <xdr:sp macro="" textlink="">
      <xdr:nvSpPr>
        <xdr:cNvPr id="141" name="総務費該当値テキスト"/>
        <xdr:cNvSpPr txBox="1"/>
      </xdr:nvSpPr>
      <xdr:spPr>
        <a:xfrm>
          <a:off x="4686300" y="89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71037</xdr:rowOff>
    </xdr:from>
    <xdr:to>
      <xdr:col>5</xdr:col>
      <xdr:colOff>409575</xdr:colOff>
      <xdr:row>55</xdr:row>
      <xdr:rowOff>1187</xdr:rowOff>
    </xdr:to>
    <xdr:sp macro="" textlink="">
      <xdr:nvSpPr>
        <xdr:cNvPr id="142" name="円/楕円 141"/>
        <xdr:cNvSpPr/>
      </xdr:nvSpPr>
      <xdr:spPr>
        <a:xfrm>
          <a:off x="3746500" y="93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17714</xdr:rowOff>
    </xdr:from>
    <xdr:ext cx="534377" cy="259045"/>
    <xdr:sp macro="" textlink="">
      <xdr:nvSpPr>
        <xdr:cNvPr id="143" name="テキスト ボックス 142"/>
        <xdr:cNvSpPr txBox="1"/>
      </xdr:nvSpPr>
      <xdr:spPr>
        <a:xfrm>
          <a:off x="3530111" y="91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44290</xdr:rowOff>
    </xdr:from>
    <xdr:to>
      <xdr:col>4</xdr:col>
      <xdr:colOff>206375</xdr:colOff>
      <xdr:row>54</xdr:row>
      <xdr:rowOff>145890</xdr:rowOff>
    </xdr:to>
    <xdr:sp macro="" textlink="">
      <xdr:nvSpPr>
        <xdr:cNvPr id="144" name="円/楕円 143"/>
        <xdr:cNvSpPr/>
      </xdr:nvSpPr>
      <xdr:spPr>
        <a:xfrm>
          <a:off x="2857500" y="93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137017</xdr:rowOff>
    </xdr:from>
    <xdr:ext cx="534377" cy="259045"/>
    <xdr:sp macro="" textlink="">
      <xdr:nvSpPr>
        <xdr:cNvPr id="145" name="テキスト ボックス 144"/>
        <xdr:cNvSpPr txBox="1"/>
      </xdr:nvSpPr>
      <xdr:spPr>
        <a:xfrm>
          <a:off x="2641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54904</xdr:rowOff>
    </xdr:from>
    <xdr:to>
      <xdr:col>3</xdr:col>
      <xdr:colOff>3175</xdr:colOff>
      <xdr:row>53</xdr:row>
      <xdr:rowOff>156504</xdr:rowOff>
    </xdr:to>
    <xdr:sp macro="" textlink="">
      <xdr:nvSpPr>
        <xdr:cNvPr id="146" name="円/楕円 145"/>
        <xdr:cNvSpPr/>
      </xdr:nvSpPr>
      <xdr:spPr>
        <a:xfrm>
          <a:off x="1968500" y="914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147631</xdr:rowOff>
    </xdr:from>
    <xdr:ext cx="534377" cy="259045"/>
    <xdr:sp macro="" textlink="">
      <xdr:nvSpPr>
        <xdr:cNvPr id="147" name="テキスト ボックス 146"/>
        <xdr:cNvSpPr txBox="1"/>
      </xdr:nvSpPr>
      <xdr:spPr>
        <a:xfrm>
          <a:off x="1752111" y="92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165154</xdr:rowOff>
    </xdr:from>
    <xdr:to>
      <xdr:col>1</xdr:col>
      <xdr:colOff>485775</xdr:colOff>
      <xdr:row>56</xdr:row>
      <xdr:rowOff>95304</xdr:rowOff>
    </xdr:to>
    <xdr:sp macro="" textlink="">
      <xdr:nvSpPr>
        <xdr:cNvPr id="148" name="円/楕円 147"/>
        <xdr:cNvSpPr/>
      </xdr:nvSpPr>
      <xdr:spPr>
        <a:xfrm>
          <a:off x="1079500" y="95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86431</xdr:rowOff>
    </xdr:from>
    <xdr:ext cx="534377" cy="259045"/>
    <xdr:sp macro="" textlink="">
      <xdr:nvSpPr>
        <xdr:cNvPr id="149" name="テキスト ボックス 148"/>
        <xdr:cNvSpPr txBox="1"/>
      </xdr:nvSpPr>
      <xdr:spPr>
        <a:xfrm>
          <a:off x="863111" y="96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129560</xdr:rowOff>
    </xdr:from>
    <xdr:to>
      <xdr:col>6</xdr:col>
      <xdr:colOff>511175</xdr:colOff>
      <xdr:row>77</xdr:row>
      <xdr:rowOff>5155</xdr:rowOff>
    </xdr:to>
    <xdr:cxnSp macro="">
      <xdr:nvCxnSpPr>
        <xdr:cNvPr id="177" name="直線コネクタ 176"/>
        <xdr:cNvCxnSpPr/>
      </xdr:nvCxnSpPr>
      <xdr:spPr>
        <a:xfrm flipV="1">
          <a:off x="3797300" y="13159760"/>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7955</xdr:rowOff>
    </xdr:from>
    <xdr:ext cx="599010" cy="259045"/>
    <xdr:sp macro="" textlink="">
      <xdr:nvSpPr>
        <xdr:cNvPr id="178" name="民生費平均値テキスト"/>
        <xdr:cNvSpPr txBox="1"/>
      </xdr:nvSpPr>
      <xdr:spPr>
        <a:xfrm>
          <a:off x="4686300" y="13209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5155</xdr:rowOff>
    </xdr:from>
    <xdr:to>
      <xdr:col>5</xdr:col>
      <xdr:colOff>358775</xdr:colOff>
      <xdr:row>77</xdr:row>
      <xdr:rowOff>58204</xdr:rowOff>
    </xdr:to>
    <xdr:cxnSp macro="">
      <xdr:nvCxnSpPr>
        <xdr:cNvPr id="180" name="直線コネクタ 179"/>
        <xdr:cNvCxnSpPr/>
      </xdr:nvCxnSpPr>
      <xdr:spPr>
        <a:xfrm flipV="1">
          <a:off x="2908300" y="13206805"/>
          <a:ext cx="889000" cy="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2" name="テキスト ボックス 181"/>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58204</xdr:rowOff>
    </xdr:from>
    <xdr:to>
      <xdr:col>4</xdr:col>
      <xdr:colOff>155575</xdr:colOff>
      <xdr:row>77</xdr:row>
      <xdr:rowOff>80209</xdr:rowOff>
    </xdr:to>
    <xdr:cxnSp macro="">
      <xdr:nvCxnSpPr>
        <xdr:cNvPr id="183" name="直線コネクタ 182"/>
        <xdr:cNvCxnSpPr/>
      </xdr:nvCxnSpPr>
      <xdr:spPr>
        <a:xfrm flipV="1">
          <a:off x="2019300" y="13259854"/>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154305</xdr:rowOff>
    </xdr:from>
    <xdr:ext cx="599010" cy="259045"/>
    <xdr:sp macro="" textlink="">
      <xdr:nvSpPr>
        <xdr:cNvPr id="185" name="テキスト ボックス 184"/>
        <xdr:cNvSpPr txBox="1"/>
      </xdr:nvSpPr>
      <xdr:spPr>
        <a:xfrm>
          <a:off x="2608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80209</xdr:rowOff>
    </xdr:from>
    <xdr:to>
      <xdr:col>2</xdr:col>
      <xdr:colOff>638175</xdr:colOff>
      <xdr:row>77</xdr:row>
      <xdr:rowOff>83080</xdr:rowOff>
    </xdr:to>
    <xdr:cxnSp macro="">
      <xdr:nvCxnSpPr>
        <xdr:cNvPr id="186" name="直線コネクタ 185"/>
        <xdr:cNvCxnSpPr/>
      </xdr:nvCxnSpPr>
      <xdr:spPr>
        <a:xfrm flipV="1">
          <a:off x="1130300" y="13281859"/>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8" name="テキスト ボックス 187"/>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2605</xdr:rowOff>
    </xdr:from>
    <xdr:ext cx="599010" cy="259045"/>
    <xdr:sp macro="" textlink="">
      <xdr:nvSpPr>
        <xdr:cNvPr id="190" name="テキスト ボックス 189"/>
        <xdr:cNvSpPr txBox="1"/>
      </xdr:nvSpPr>
      <xdr:spPr>
        <a:xfrm>
          <a:off x="830794" y="1337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78760</xdr:rowOff>
    </xdr:from>
    <xdr:to>
      <xdr:col>6</xdr:col>
      <xdr:colOff>561975</xdr:colOff>
      <xdr:row>77</xdr:row>
      <xdr:rowOff>8910</xdr:rowOff>
    </xdr:to>
    <xdr:sp macro="" textlink="">
      <xdr:nvSpPr>
        <xdr:cNvPr id="196" name="円/楕円 195"/>
        <xdr:cNvSpPr/>
      </xdr:nvSpPr>
      <xdr:spPr>
        <a:xfrm>
          <a:off x="4584700" y="1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101637</xdr:rowOff>
    </xdr:from>
    <xdr:ext cx="599010" cy="259045"/>
    <xdr:sp macro="" textlink="">
      <xdr:nvSpPr>
        <xdr:cNvPr id="197" name="民生費該当値テキスト"/>
        <xdr:cNvSpPr txBox="1"/>
      </xdr:nvSpPr>
      <xdr:spPr>
        <a:xfrm>
          <a:off x="4686300" y="129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125805</xdr:rowOff>
    </xdr:from>
    <xdr:to>
      <xdr:col>5</xdr:col>
      <xdr:colOff>409575</xdr:colOff>
      <xdr:row>77</xdr:row>
      <xdr:rowOff>55955</xdr:rowOff>
    </xdr:to>
    <xdr:sp macro="" textlink="">
      <xdr:nvSpPr>
        <xdr:cNvPr id="198" name="円/楕円 197"/>
        <xdr:cNvSpPr/>
      </xdr:nvSpPr>
      <xdr:spPr>
        <a:xfrm>
          <a:off x="3746500" y="131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72482</xdr:rowOff>
    </xdr:from>
    <xdr:ext cx="599010" cy="259045"/>
    <xdr:sp macro="" textlink="">
      <xdr:nvSpPr>
        <xdr:cNvPr id="199" name="テキスト ボックス 198"/>
        <xdr:cNvSpPr txBox="1"/>
      </xdr:nvSpPr>
      <xdr:spPr>
        <a:xfrm>
          <a:off x="3497794" y="129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7404</xdr:rowOff>
    </xdr:from>
    <xdr:to>
      <xdr:col>4</xdr:col>
      <xdr:colOff>206375</xdr:colOff>
      <xdr:row>77</xdr:row>
      <xdr:rowOff>109004</xdr:rowOff>
    </xdr:to>
    <xdr:sp macro="" textlink="">
      <xdr:nvSpPr>
        <xdr:cNvPr id="200" name="円/楕円 199"/>
        <xdr:cNvSpPr/>
      </xdr:nvSpPr>
      <xdr:spPr>
        <a:xfrm>
          <a:off x="2857500" y="13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125531</xdr:rowOff>
    </xdr:from>
    <xdr:ext cx="599010" cy="259045"/>
    <xdr:sp macro="" textlink="">
      <xdr:nvSpPr>
        <xdr:cNvPr id="201" name="テキスト ボックス 200"/>
        <xdr:cNvSpPr txBox="1"/>
      </xdr:nvSpPr>
      <xdr:spPr>
        <a:xfrm>
          <a:off x="2608794" y="129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29409</xdr:rowOff>
    </xdr:from>
    <xdr:to>
      <xdr:col>3</xdr:col>
      <xdr:colOff>3175</xdr:colOff>
      <xdr:row>77</xdr:row>
      <xdr:rowOff>131009</xdr:rowOff>
    </xdr:to>
    <xdr:sp macro="" textlink="">
      <xdr:nvSpPr>
        <xdr:cNvPr id="202" name="円/楕円 201"/>
        <xdr:cNvSpPr/>
      </xdr:nvSpPr>
      <xdr:spPr>
        <a:xfrm>
          <a:off x="1968500" y="132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147536</xdr:rowOff>
    </xdr:from>
    <xdr:ext cx="599010" cy="259045"/>
    <xdr:sp macro="" textlink="">
      <xdr:nvSpPr>
        <xdr:cNvPr id="203" name="テキスト ボックス 202"/>
        <xdr:cNvSpPr txBox="1"/>
      </xdr:nvSpPr>
      <xdr:spPr>
        <a:xfrm>
          <a:off x="1719794" y="1300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32280</xdr:rowOff>
    </xdr:from>
    <xdr:to>
      <xdr:col>1</xdr:col>
      <xdr:colOff>485775</xdr:colOff>
      <xdr:row>77</xdr:row>
      <xdr:rowOff>133880</xdr:rowOff>
    </xdr:to>
    <xdr:sp macro="" textlink="">
      <xdr:nvSpPr>
        <xdr:cNvPr id="204" name="円/楕円 203"/>
        <xdr:cNvSpPr/>
      </xdr:nvSpPr>
      <xdr:spPr>
        <a:xfrm>
          <a:off x="1079500" y="132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150407</xdr:rowOff>
    </xdr:from>
    <xdr:ext cx="599010" cy="259045"/>
    <xdr:sp macro="" textlink="">
      <xdr:nvSpPr>
        <xdr:cNvPr id="205" name="テキスト ボックス 204"/>
        <xdr:cNvSpPr txBox="1"/>
      </xdr:nvSpPr>
      <xdr:spPr>
        <a:xfrm>
          <a:off x="830794" y="130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56784</xdr:rowOff>
    </xdr:from>
    <xdr:to>
      <xdr:col>6</xdr:col>
      <xdr:colOff>511175</xdr:colOff>
      <xdr:row>95</xdr:row>
      <xdr:rowOff>130425</xdr:rowOff>
    </xdr:to>
    <xdr:cxnSp macro="">
      <xdr:nvCxnSpPr>
        <xdr:cNvPr id="237" name="直線コネクタ 236"/>
        <xdr:cNvCxnSpPr/>
      </xdr:nvCxnSpPr>
      <xdr:spPr>
        <a:xfrm flipV="1">
          <a:off x="3797300" y="16344534"/>
          <a:ext cx="8382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130425</xdr:rowOff>
    </xdr:from>
    <xdr:to>
      <xdr:col>5</xdr:col>
      <xdr:colOff>358775</xdr:colOff>
      <xdr:row>96</xdr:row>
      <xdr:rowOff>6066</xdr:rowOff>
    </xdr:to>
    <xdr:cxnSp macro="">
      <xdr:nvCxnSpPr>
        <xdr:cNvPr id="240" name="直線コネクタ 239"/>
        <xdr:cNvCxnSpPr/>
      </xdr:nvCxnSpPr>
      <xdr:spPr>
        <a:xfrm flipV="1">
          <a:off x="2908300" y="16418175"/>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86142</xdr:rowOff>
    </xdr:from>
    <xdr:to>
      <xdr:col>4</xdr:col>
      <xdr:colOff>155575</xdr:colOff>
      <xdr:row>96</xdr:row>
      <xdr:rowOff>6066</xdr:rowOff>
    </xdr:to>
    <xdr:cxnSp macro="">
      <xdr:nvCxnSpPr>
        <xdr:cNvPr id="243" name="直線コネクタ 242"/>
        <xdr:cNvCxnSpPr/>
      </xdr:nvCxnSpPr>
      <xdr:spPr>
        <a:xfrm>
          <a:off x="2019300" y="16202442"/>
          <a:ext cx="889000" cy="26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86142</xdr:rowOff>
    </xdr:from>
    <xdr:to>
      <xdr:col>2</xdr:col>
      <xdr:colOff>638175</xdr:colOff>
      <xdr:row>95</xdr:row>
      <xdr:rowOff>136891</xdr:rowOff>
    </xdr:to>
    <xdr:cxnSp macro="">
      <xdr:nvCxnSpPr>
        <xdr:cNvPr id="246" name="直線コネクタ 245"/>
        <xdr:cNvCxnSpPr/>
      </xdr:nvCxnSpPr>
      <xdr:spPr>
        <a:xfrm flipV="1">
          <a:off x="1130300" y="16202442"/>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5984</xdr:rowOff>
    </xdr:from>
    <xdr:to>
      <xdr:col>6</xdr:col>
      <xdr:colOff>561975</xdr:colOff>
      <xdr:row>95</xdr:row>
      <xdr:rowOff>107584</xdr:rowOff>
    </xdr:to>
    <xdr:sp macro="" textlink="">
      <xdr:nvSpPr>
        <xdr:cNvPr id="256" name="円/楕円 255"/>
        <xdr:cNvSpPr/>
      </xdr:nvSpPr>
      <xdr:spPr>
        <a:xfrm>
          <a:off x="4584700" y="162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28861</xdr:rowOff>
    </xdr:from>
    <xdr:ext cx="534377" cy="259045"/>
    <xdr:sp macro="" textlink="">
      <xdr:nvSpPr>
        <xdr:cNvPr id="257" name="衛生費該当値テキスト"/>
        <xdr:cNvSpPr txBox="1"/>
      </xdr:nvSpPr>
      <xdr:spPr>
        <a:xfrm>
          <a:off x="4686300" y="161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79625</xdr:rowOff>
    </xdr:from>
    <xdr:to>
      <xdr:col>5</xdr:col>
      <xdr:colOff>409575</xdr:colOff>
      <xdr:row>96</xdr:row>
      <xdr:rowOff>9775</xdr:rowOff>
    </xdr:to>
    <xdr:sp macro="" textlink="">
      <xdr:nvSpPr>
        <xdr:cNvPr id="258" name="円/楕円 257"/>
        <xdr:cNvSpPr/>
      </xdr:nvSpPr>
      <xdr:spPr>
        <a:xfrm>
          <a:off x="3746500" y="16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902</xdr:rowOff>
    </xdr:from>
    <xdr:ext cx="534377" cy="259045"/>
    <xdr:sp macro="" textlink="">
      <xdr:nvSpPr>
        <xdr:cNvPr id="259" name="テキスト ボックス 258"/>
        <xdr:cNvSpPr txBox="1"/>
      </xdr:nvSpPr>
      <xdr:spPr>
        <a:xfrm>
          <a:off x="3530111" y="16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126716</xdr:rowOff>
    </xdr:from>
    <xdr:to>
      <xdr:col>4</xdr:col>
      <xdr:colOff>206375</xdr:colOff>
      <xdr:row>96</xdr:row>
      <xdr:rowOff>56866</xdr:rowOff>
    </xdr:to>
    <xdr:sp macro="" textlink="">
      <xdr:nvSpPr>
        <xdr:cNvPr id="260" name="円/楕円 259"/>
        <xdr:cNvSpPr/>
      </xdr:nvSpPr>
      <xdr:spPr>
        <a:xfrm>
          <a:off x="2857500" y="164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47993</xdr:rowOff>
    </xdr:from>
    <xdr:ext cx="534377" cy="259045"/>
    <xdr:sp macro="" textlink="">
      <xdr:nvSpPr>
        <xdr:cNvPr id="261" name="テキスト ボックス 260"/>
        <xdr:cNvSpPr txBox="1"/>
      </xdr:nvSpPr>
      <xdr:spPr>
        <a:xfrm>
          <a:off x="2641111" y="165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35342</xdr:rowOff>
    </xdr:from>
    <xdr:to>
      <xdr:col>3</xdr:col>
      <xdr:colOff>3175</xdr:colOff>
      <xdr:row>94</xdr:row>
      <xdr:rowOff>136942</xdr:rowOff>
    </xdr:to>
    <xdr:sp macro="" textlink="">
      <xdr:nvSpPr>
        <xdr:cNvPr id="262" name="円/楕円 261"/>
        <xdr:cNvSpPr/>
      </xdr:nvSpPr>
      <xdr:spPr>
        <a:xfrm>
          <a:off x="1968500" y="16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153469</xdr:rowOff>
    </xdr:from>
    <xdr:ext cx="534377" cy="259045"/>
    <xdr:sp macro="" textlink="">
      <xdr:nvSpPr>
        <xdr:cNvPr id="263" name="テキスト ボックス 262"/>
        <xdr:cNvSpPr txBox="1"/>
      </xdr:nvSpPr>
      <xdr:spPr>
        <a:xfrm>
          <a:off x="1752111" y="159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86091</xdr:rowOff>
    </xdr:from>
    <xdr:to>
      <xdr:col>1</xdr:col>
      <xdr:colOff>485775</xdr:colOff>
      <xdr:row>96</xdr:row>
      <xdr:rowOff>16241</xdr:rowOff>
    </xdr:to>
    <xdr:sp macro="" textlink="">
      <xdr:nvSpPr>
        <xdr:cNvPr id="264" name="円/楕円 263"/>
        <xdr:cNvSpPr/>
      </xdr:nvSpPr>
      <xdr:spPr>
        <a:xfrm>
          <a:off x="1079500" y="163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32768</xdr:rowOff>
    </xdr:from>
    <xdr:ext cx="534377" cy="259045"/>
    <xdr:sp macro="" textlink="">
      <xdr:nvSpPr>
        <xdr:cNvPr id="265" name="テキスト ボックス 264"/>
        <xdr:cNvSpPr txBox="1"/>
      </xdr:nvSpPr>
      <xdr:spPr>
        <a:xfrm>
          <a:off x="863111" y="161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7" name="直線コネクタ 286"/>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88"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89" name="直線コネクタ 288"/>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90"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91" name="直線コネクタ 290"/>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127356</xdr:rowOff>
    </xdr:from>
    <xdr:to>
      <xdr:col>15</xdr:col>
      <xdr:colOff>180975</xdr:colOff>
      <xdr:row>35</xdr:row>
      <xdr:rowOff>9398</xdr:rowOff>
    </xdr:to>
    <xdr:cxnSp macro="">
      <xdr:nvCxnSpPr>
        <xdr:cNvPr id="292" name="直線コネクタ 291"/>
        <xdr:cNvCxnSpPr/>
      </xdr:nvCxnSpPr>
      <xdr:spPr>
        <a:xfrm>
          <a:off x="9639300" y="5956656"/>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112590</xdr:rowOff>
    </xdr:from>
    <xdr:ext cx="378565" cy="259045"/>
    <xdr:sp macro="" textlink="">
      <xdr:nvSpPr>
        <xdr:cNvPr id="293" name="労働費平均値テキスト"/>
        <xdr:cNvSpPr txBox="1"/>
      </xdr:nvSpPr>
      <xdr:spPr>
        <a:xfrm>
          <a:off x="10528300" y="6284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4" name="フローチャート : 判断 293"/>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127356</xdr:rowOff>
    </xdr:from>
    <xdr:to>
      <xdr:col>14</xdr:col>
      <xdr:colOff>28575</xdr:colOff>
      <xdr:row>34</xdr:row>
      <xdr:rowOff>146558</xdr:rowOff>
    </xdr:to>
    <xdr:cxnSp macro="">
      <xdr:nvCxnSpPr>
        <xdr:cNvPr id="295" name="直線コネクタ 294"/>
        <xdr:cNvCxnSpPr/>
      </xdr:nvCxnSpPr>
      <xdr:spPr>
        <a:xfrm flipV="1">
          <a:off x="8750300" y="595665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7" name="テキスト ボックス 296"/>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104496</xdr:rowOff>
    </xdr:from>
    <xdr:to>
      <xdr:col>12</xdr:col>
      <xdr:colOff>511175</xdr:colOff>
      <xdr:row>34</xdr:row>
      <xdr:rowOff>146558</xdr:rowOff>
    </xdr:to>
    <xdr:cxnSp macro="">
      <xdr:nvCxnSpPr>
        <xdr:cNvPr id="298" name="直線コネクタ 297"/>
        <xdr:cNvCxnSpPr/>
      </xdr:nvCxnSpPr>
      <xdr:spPr>
        <a:xfrm>
          <a:off x="7861300" y="593379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0" name="テキスト ボックス 299"/>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113182</xdr:rowOff>
    </xdr:from>
    <xdr:to>
      <xdr:col>11</xdr:col>
      <xdr:colOff>307975</xdr:colOff>
      <xdr:row>34</xdr:row>
      <xdr:rowOff>104496</xdr:rowOff>
    </xdr:to>
    <xdr:cxnSp macro="">
      <xdr:nvCxnSpPr>
        <xdr:cNvPr id="301" name="直線コネクタ 300"/>
        <xdr:cNvCxnSpPr/>
      </xdr:nvCxnSpPr>
      <xdr:spPr>
        <a:xfrm>
          <a:off x="6972300" y="5428132"/>
          <a:ext cx="889000" cy="5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3" name="テキスト ボックス 302"/>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5" name="テキスト ボックス 304"/>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130048</xdr:rowOff>
    </xdr:from>
    <xdr:to>
      <xdr:col>15</xdr:col>
      <xdr:colOff>231775</xdr:colOff>
      <xdr:row>35</xdr:row>
      <xdr:rowOff>60198</xdr:rowOff>
    </xdr:to>
    <xdr:sp macro="" textlink="">
      <xdr:nvSpPr>
        <xdr:cNvPr id="311" name="円/楕円 310"/>
        <xdr:cNvSpPr/>
      </xdr:nvSpPr>
      <xdr:spPr>
        <a:xfrm>
          <a:off x="10426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152925</xdr:rowOff>
    </xdr:from>
    <xdr:ext cx="469744" cy="259045"/>
    <xdr:sp macro="" textlink="">
      <xdr:nvSpPr>
        <xdr:cNvPr id="312" name="労働費該当値テキスト"/>
        <xdr:cNvSpPr txBox="1"/>
      </xdr:nvSpPr>
      <xdr:spPr>
        <a:xfrm>
          <a:off x="10528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76556</xdr:rowOff>
    </xdr:from>
    <xdr:to>
      <xdr:col>14</xdr:col>
      <xdr:colOff>79375</xdr:colOff>
      <xdr:row>35</xdr:row>
      <xdr:rowOff>6706</xdr:rowOff>
    </xdr:to>
    <xdr:sp macro="" textlink="">
      <xdr:nvSpPr>
        <xdr:cNvPr id="313" name="円/楕円 312"/>
        <xdr:cNvSpPr/>
      </xdr:nvSpPr>
      <xdr:spPr>
        <a:xfrm>
          <a:off x="9588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23233</xdr:rowOff>
    </xdr:from>
    <xdr:ext cx="469744" cy="259045"/>
    <xdr:sp macro="" textlink="">
      <xdr:nvSpPr>
        <xdr:cNvPr id="314" name="テキスト ボックス 313"/>
        <xdr:cNvSpPr txBox="1"/>
      </xdr:nvSpPr>
      <xdr:spPr>
        <a:xfrm>
          <a:off x="9404427"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95758</xdr:rowOff>
    </xdr:from>
    <xdr:to>
      <xdr:col>12</xdr:col>
      <xdr:colOff>561975</xdr:colOff>
      <xdr:row>35</xdr:row>
      <xdr:rowOff>25908</xdr:rowOff>
    </xdr:to>
    <xdr:sp macro="" textlink="">
      <xdr:nvSpPr>
        <xdr:cNvPr id="315" name="円/楕円 314"/>
        <xdr:cNvSpPr/>
      </xdr:nvSpPr>
      <xdr:spPr>
        <a:xfrm>
          <a:off x="869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42435</xdr:rowOff>
    </xdr:from>
    <xdr:ext cx="469744" cy="259045"/>
    <xdr:sp macro="" textlink="">
      <xdr:nvSpPr>
        <xdr:cNvPr id="316" name="テキスト ボックス 315"/>
        <xdr:cNvSpPr txBox="1"/>
      </xdr:nvSpPr>
      <xdr:spPr>
        <a:xfrm>
          <a:off x="8515427"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53696</xdr:rowOff>
    </xdr:from>
    <xdr:to>
      <xdr:col>11</xdr:col>
      <xdr:colOff>358775</xdr:colOff>
      <xdr:row>34</xdr:row>
      <xdr:rowOff>155296</xdr:rowOff>
    </xdr:to>
    <xdr:sp macro="" textlink="">
      <xdr:nvSpPr>
        <xdr:cNvPr id="317" name="円/楕円 316"/>
        <xdr:cNvSpPr/>
      </xdr:nvSpPr>
      <xdr:spPr>
        <a:xfrm>
          <a:off x="7810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373</xdr:rowOff>
    </xdr:from>
    <xdr:ext cx="469744" cy="259045"/>
    <xdr:sp macro="" textlink="">
      <xdr:nvSpPr>
        <xdr:cNvPr id="318" name="テキスト ボックス 317"/>
        <xdr:cNvSpPr txBox="1"/>
      </xdr:nvSpPr>
      <xdr:spPr>
        <a:xfrm>
          <a:off x="7626427"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62382</xdr:rowOff>
    </xdr:from>
    <xdr:to>
      <xdr:col>10</xdr:col>
      <xdr:colOff>155575</xdr:colOff>
      <xdr:row>31</xdr:row>
      <xdr:rowOff>163982</xdr:rowOff>
    </xdr:to>
    <xdr:sp macro="" textlink="">
      <xdr:nvSpPr>
        <xdr:cNvPr id="319" name="円/楕円 318"/>
        <xdr:cNvSpPr/>
      </xdr:nvSpPr>
      <xdr:spPr>
        <a:xfrm>
          <a:off x="6921500" y="53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9059</xdr:rowOff>
    </xdr:from>
    <xdr:ext cx="469744" cy="259045"/>
    <xdr:sp macro="" textlink="">
      <xdr:nvSpPr>
        <xdr:cNvPr id="320" name="テキスト ボックス 319"/>
        <xdr:cNvSpPr txBox="1"/>
      </xdr:nvSpPr>
      <xdr:spPr>
        <a:xfrm>
          <a:off x="6737427" y="515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6" name="直線コネクタ 345"/>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7"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8" name="直線コネクタ 347"/>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9"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50" name="直線コネクタ 349"/>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42164</xdr:rowOff>
    </xdr:from>
    <xdr:to>
      <xdr:col>15</xdr:col>
      <xdr:colOff>180975</xdr:colOff>
      <xdr:row>58</xdr:row>
      <xdr:rowOff>54247</xdr:rowOff>
    </xdr:to>
    <xdr:cxnSp macro="">
      <xdr:nvCxnSpPr>
        <xdr:cNvPr id="351" name="直線コネクタ 350"/>
        <xdr:cNvCxnSpPr/>
      </xdr:nvCxnSpPr>
      <xdr:spPr>
        <a:xfrm>
          <a:off x="9639300" y="9814814"/>
          <a:ext cx="8382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2"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3" name="フローチャート : 判断 352"/>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42164</xdr:rowOff>
    </xdr:from>
    <xdr:to>
      <xdr:col>14</xdr:col>
      <xdr:colOff>28575</xdr:colOff>
      <xdr:row>58</xdr:row>
      <xdr:rowOff>102906</xdr:rowOff>
    </xdr:to>
    <xdr:cxnSp macro="">
      <xdr:nvCxnSpPr>
        <xdr:cNvPr id="354" name="直線コネクタ 353"/>
        <xdr:cNvCxnSpPr/>
      </xdr:nvCxnSpPr>
      <xdr:spPr>
        <a:xfrm flipV="1">
          <a:off x="8750300" y="9814814"/>
          <a:ext cx="889000" cy="2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5" name="フローチャート : 判断 354"/>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6" name="テキスト ボックス 355"/>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102906</xdr:rowOff>
    </xdr:from>
    <xdr:to>
      <xdr:col>12</xdr:col>
      <xdr:colOff>511175</xdr:colOff>
      <xdr:row>58</xdr:row>
      <xdr:rowOff>115425</xdr:rowOff>
    </xdr:to>
    <xdr:cxnSp macro="">
      <xdr:nvCxnSpPr>
        <xdr:cNvPr id="357" name="直線コネクタ 356"/>
        <xdr:cNvCxnSpPr/>
      </xdr:nvCxnSpPr>
      <xdr:spPr>
        <a:xfrm flipV="1">
          <a:off x="7861300" y="10047006"/>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8" name="フローチャート : 判断 357"/>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9" name="テキスト ボックス 358"/>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115425</xdr:rowOff>
    </xdr:from>
    <xdr:to>
      <xdr:col>11</xdr:col>
      <xdr:colOff>307975</xdr:colOff>
      <xdr:row>58</xdr:row>
      <xdr:rowOff>118364</xdr:rowOff>
    </xdr:to>
    <xdr:cxnSp macro="">
      <xdr:nvCxnSpPr>
        <xdr:cNvPr id="360" name="直線コネクタ 359"/>
        <xdr:cNvCxnSpPr/>
      </xdr:nvCxnSpPr>
      <xdr:spPr>
        <a:xfrm flipV="1">
          <a:off x="6972300" y="1005952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61" name="フローチャート : 判断 360"/>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2" name="テキスト ボックス 361"/>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3" name="フローチャート : 判断 362"/>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4" name="テキスト ボックス 363"/>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3447</xdr:rowOff>
    </xdr:from>
    <xdr:to>
      <xdr:col>15</xdr:col>
      <xdr:colOff>231775</xdr:colOff>
      <xdr:row>58</xdr:row>
      <xdr:rowOff>105047</xdr:rowOff>
    </xdr:to>
    <xdr:sp macro="" textlink="">
      <xdr:nvSpPr>
        <xdr:cNvPr id="370" name="円/楕円 369"/>
        <xdr:cNvSpPr/>
      </xdr:nvSpPr>
      <xdr:spPr>
        <a:xfrm>
          <a:off x="10426700" y="99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153324</xdr:rowOff>
    </xdr:from>
    <xdr:ext cx="469744" cy="259045"/>
    <xdr:sp macro="" textlink="">
      <xdr:nvSpPr>
        <xdr:cNvPr id="371" name="農林水産業費該当値テキスト"/>
        <xdr:cNvSpPr txBox="1"/>
      </xdr:nvSpPr>
      <xdr:spPr>
        <a:xfrm>
          <a:off x="10528300" y="99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162814</xdr:rowOff>
    </xdr:from>
    <xdr:to>
      <xdr:col>14</xdr:col>
      <xdr:colOff>79375</xdr:colOff>
      <xdr:row>57</xdr:row>
      <xdr:rowOff>92964</xdr:rowOff>
    </xdr:to>
    <xdr:sp macro="" textlink="">
      <xdr:nvSpPr>
        <xdr:cNvPr id="372" name="円/楕円 371"/>
        <xdr:cNvSpPr/>
      </xdr:nvSpPr>
      <xdr:spPr>
        <a:xfrm>
          <a:off x="9588500" y="97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84091</xdr:rowOff>
    </xdr:from>
    <xdr:ext cx="469744" cy="259045"/>
    <xdr:sp macro="" textlink="">
      <xdr:nvSpPr>
        <xdr:cNvPr id="373" name="テキスト ボックス 372"/>
        <xdr:cNvSpPr txBox="1"/>
      </xdr:nvSpPr>
      <xdr:spPr>
        <a:xfrm>
          <a:off x="9404427" y="98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52106</xdr:rowOff>
    </xdr:from>
    <xdr:to>
      <xdr:col>12</xdr:col>
      <xdr:colOff>561975</xdr:colOff>
      <xdr:row>58</xdr:row>
      <xdr:rowOff>153706</xdr:rowOff>
    </xdr:to>
    <xdr:sp macro="" textlink="">
      <xdr:nvSpPr>
        <xdr:cNvPr id="374" name="円/楕円 373"/>
        <xdr:cNvSpPr/>
      </xdr:nvSpPr>
      <xdr:spPr>
        <a:xfrm>
          <a:off x="8699500" y="99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144833</xdr:rowOff>
    </xdr:from>
    <xdr:ext cx="469744" cy="259045"/>
    <xdr:sp macro="" textlink="">
      <xdr:nvSpPr>
        <xdr:cNvPr id="375" name="テキスト ボックス 374"/>
        <xdr:cNvSpPr txBox="1"/>
      </xdr:nvSpPr>
      <xdr:spPr>
        <a:xfrm>
          <a:off x="8515427" y="100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64625</xdr:rowOff>
    </xdr:from>
    <xdr:to>
      <xdr:col>11</xdr:col>
      <xdr:colOff>358775</xdr:colOff>
      <xdr:row>58</xdr:row>
      <xdr:rowOff>166225</xdr:rowOff>
    </xdr:to>
    <xdr:sp macro="" textlink="">
      <xdr:nvSpPr>
        <xdr:cNvPr id="376" name="円/楕円 375"/>
        <xdr:cNvSpPr/>
      </xdr:nvSpPr>
      <xdr:spPr>
        <a:xfrm>
          <a:off x="7810500" y="10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157352</xdr:rowOff>
    </xdr:from>
    <xdr:ext cx="469744" cy="259045"/>
    <xdr:sp macro="" textlink="">
      <xdr:nvSpPr>
        <xdr:cNvPr id="377" name="テキスト ボックス 376"/>
        <xdr:cNvSpPr txBox="1"/>
      </xdr:nvSpPr>
      <xdr:spPr>
        <a:xfrm>
          <a:off x="7626427" y="10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67564</xdr:rowOff>
    </xdr:from>
    <xdr:to>
      <xdr:col>10</xdr:col>
      <xdr:colOff>155575</xdr:colOff>
      <xdr:row>58</xdr:row>
      <xdr:rowOff>169164</xdr:rowOff>
    </xdr:to>
    <xdr:sp macro="" textlink="">
      <xdr:nvSpPr>
        <xdr:cNvPr id="378" name="円/楕円 377"/>
        <xdr:cNvSpPr/>
      </xdr:nvSpPr>
      <xdr:spPr>
        <a:xfrm>
          <a:off x="6921500" y="100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160291</xdr:rowOff>
    </xdr:from>
    <xdr:ext cx="469744" cy="259045"/>
    <xdr:sp macro="" textlink="">
      <xdr:nvSpPr>
        <xdr:cNvPr id="379" name="テキスト ボックス 378"/>
        <xdr:cNvSpPr txBox="1"/>
      </xdr:nvSpPr>
      <xdr:spPr>
        <a:xfrm>
          <a:off x="6737427" y="1010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3" name="直線コネクタ 402"/>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4"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5" name="直線コネクタ 404"/>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6"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7" name="直線コネクタ 406"/>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92723</xdr:rowOff>
    </xdr:from>
    <xdr:to>
      <xdr:col>15</xdr:col>
      <xdr:colOff>180975</xdr:colOff>
      <xdr:row>76</xdr:row>
      <xdr:rowOff>167246</xdr:rowOff>
    </xdr:to>
    <xdr:cxnSp macro="">
      <xdr:nvCxnSpPr>
        <xdr:cNvPr id="408" name="直線コネクタ 407"/>
        <xdr:cNvCxnSpPr/>
      </xdr:nvCxnSpPr>
      <xdr:spPr>
        <a:xfrm flipV="1">
          <a:off x="9639300" y="13122923"/>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9"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10" name="フローチャート : 判断 409"/>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167246</xdr:rowOff>
    </xdr:from>
    <xdr:to>
      <xdr:col>14</xdr:col>
      <xdr:colOff>28575</xdr:colOff>
      <xdr:row>77</xdr:row>
      <xdr:rowOff>24485</xdr:rowOff>
    </xdr:to>
    <xdr:cxnSp macro="">
      <xdr:nvCxnSpPr>
        <xdr:cNvPr id="411" name="直線コネクタ 410"/>
        <xdr:cNvCxnSpPr/>
      </xdr:nvCxnSpPr>
      <xdr:spPr>
        <a:xfrm flipV="1">
          <a:off x="8750300" y="13197446"/>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2" name="フローチャート : 判断 411"/>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3" name="テキスト ボックス 412"/>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5283</xdr:rowOff>
    </xdr:from>
    <xdr:to>
      <xdr:col>12</xdr:col>
      <xdr:colOff>511175</xdr:colOff>
      <xdr:row>77</xdr:row>
      <xdr:rowOff>24485</xdr:rowOff>
    </xdr:to>
    <xdr:cxnSp macro="">
      <xdr:nvCxnSpPr>
        <xdr:cNvPr id="414" name="直線コネクタ 413"/>
        <xdr:cNvCxnSpPr/>
      </xdr:nvCxnSpPr>
      <xdr:spPr>
        <a:xfrm>
          <a:off x="7861300" y="1320693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5" name="フローチャート : 判断 414"/>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6" name="テキスト ボックス 415"/>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166255</xdr:rowOff>
    </xdr:from>
    <xdr:to>
      <xdr:col>11</xdr:col>
      <xdr:colOff>307975</xdr:colOff>
      <xdr:row>77</xdr:row>
      <xdr:rowOff>5283</xdr:rowOff>
    </xdr:to>
    <xdr:cxnSp macro="">
      <xdr:nvCxnSpPr>
        <xdr:cNvPr id="417" name="直線コネクタ 416"/>
        <xdr:cNvCxnSpPr/>
      </xdr:nvCxnSpPr>
      <xdr:spPr>
        <a:xfrm>
          <a:off x="6972300" y="13196455"/>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8" name="フローチャート : 判断 417"/>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9" name="テキスト ボックス 418"/>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20" name="フローチャート : 判断 419"/>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21" name="テキスト ボックス 420"/>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41923</xdr:rowOff>
    </xdr:from>
    <xdr:to>
      <xdr:col>15</xdr:col>
      <xdr:colOff>231775</xdr:colOff>
      <xdr:row>76</xdr:row>
      <xdr:rowOff>143523</xdr:rowOff>
    </xdr:to>
    <xdr:sp macro="" textlink="">
      <xdr:nvSpPr>
        <xdr:cNvPr id="427" name="円/楕円 426"/>
        <xdr:cNvSpPr/>
      </xdr:nvSpPr>
      <xdr:spPr>
        <a:xfrm>
          <a:off x="10426700" y="130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64800</xdr:rowOff>
    </xdr:from>
    <xdr:ext cx="534377" cy="259045"/>
    <xdr:sp macro="" textlink="">
      <xdr:nvSpPr>
        <xdr:cNvPr id="428" name="商工費該当値テキスト"/>
        <xdr:cNvSpPr txBox="1"/>
      </xdr:nvSpPr>
      <xdr:spPr>
        <a:xfrm>
          <a:off x="10528300" y="129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116446</xdr:rowOff>
    </xdr:from>
    <xdr:to>
      <xdr:col>14</xdr:col>
      <xdr:colOff>79375</xdr:colOff>
      <xdr:row>77</xdr:row>
      <xdr:rowOff>46596</xdr:rowOff>
    </xdr:to>
    <xdr:sp macro="" textlink="">
      <xdr:nvSpPr>
        <xdr:cNvPr id="429" name="円/楕円 428"/>
        <xdr:cNvSpPr/>
      </xdr:nvSpPr>
      <xdr:spPr>
        <a:xfrm>
          <a:off x="9588500" y="131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63123</xdr:rowOff>
    </xdr:from>
    <xdr:ext cx="534377" cy="259045"/>
    <xdr:sp macro="" textlink="">
      <xdr:nvSpPr>
        <xdr:cNvPr id="430" name="テキスト ボックス 429"/>
        <xdr:cNvSpPr txBox="1"/>
      </xdr:nvSpPr>
      <xdr:spPr>
        <a:xfrm>
          <a:off x="9372111" y="129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145135</xdr:rowOff>
    </xdr:from>
    <xdr:to>
      <xdr:col>12</xdr:col>
      <xdr:colOff>561975</xdr:colOff>
      <xdr:row>77</xdr:row>
      <xdr:rowOff>75285</xdr:rowOff>
    </xdr:to>
    <xdr:sp macro="" textlink="">
      <xdr:nvSpPr>
        <xdr:cNvPr id="431" name="円/楕円 430"/>
        <xdr:cNvSpPr/>
      </xdr:nvSpPr>
      <xdr:spPr>
        <a:xfrm>
          <a:off x="8699500" y="131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91812</xdr:rowOff>
    </xdr:from>
    <xdr:ext cx="469744" cy="259045"/>
    <xdr:sp macro="" textlink="">
      <xdr:nvSpPr>
        <xdr:cNvPr id="432" name="テキスト ボックス 431"/>
        <xdr:cNvSpPr txBox="1"/>
      </xdr:nvSpPr>
      <xdr:spPr>
        <a:xfrm>
          <a:off x="8515427" y="129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125933</xdr:rowOff>
    </xdr:from>
    <xdr:to>
      <xdr:col>11</xdr:col>
      <xdr:colOff>358775</xdr:colOff>
      <xdr:row>77</xdr:row>
      <xdr:rowOff>56083</xdr:rowOff>
    </xdr:to>
    <xdr:sp macro="" textlink="">
      <xdr:nvSpPr>
        <xdr:cNvPr id="433" name="円/楕円 432"/>
        <xdr:cNvSpPr/>
      </xdr:nvSpPr>
      <xdr:spPr>
        <a:xfrm>
          <a:off x="7810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72610</xdr:rowOff>
    </xdr:from>
    <xdr:ext cx="534377" cy="259045"/>
    <xdr:sp macro="" textlink="">
      <xdr:nvSpPr>
        <xdr:cNvPr id="434" name="テキスト ボックス 433"/>
        <xdr:cNvSpPr txBox="1"/>
      </xdr:nvSpPr>
      <xdr:spPr>
        <a:xfrm>
          <a:off x="7594111" y="129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115455</xdr:rowOff>
    </xdr:from>
    <xdr:to>
      <xdr:col>10</xdr:col>
      <xdr:colOff>155575</xdr:colOff>
      <xdr:row>77</xdr:row>
      <xdr:rowOff>45605</xdr:rowOff>
    </xdr:to>
    <xdr:sp macro="" textlink="">
      <xdr:nvSpPr>
        <xdr:cNvPr id="435" name="円/楕円 434"/>
        <xdr:cNvSpPr/>
      </xdr:nvSpPr>
      <xdr:spPr>
        <a:xfrm>
          <a:off x="6921500" y="131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62133</xdr:rowOff>
    </xdr:from>
    <xdr:ext cx="534377" cy="259045"/>
    <xdr:sp macro="" textlink="">
      <xdr:nvSpPr>
        <xdr:cNvPr id="436" name="テキスト ボックス 435"/>
        <xdr:cNvSpPr txBox="1"/>
      </xdr:nvSpPr>
      <xdr:spPr>
        <a:xfrm>
          <a:off x="6705111" y="129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9" name="直線コネクタ 458"/>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60"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61" name="直線コネクタ 460"/>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2"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3" name="直線コネクタ 462"/>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100929</xdr:rowOff>
    </xdr:from>
    <xdr:to>
      <xdr:col>15</xdr:col>
      <xdr:colOff>180975</xdr:colOff>
      <xdr:row>91</xdr:row>
      <xdr:rowOff>151084</xdr:rowOff>
    </xdr:to>
    <xdr:cxnSp macro="">
      <xdr:nvCxnSpPr>
        <xdr:cNvPr id="464" name="直線コネクタ 463"/>
        <xdr:cNvCxnSpPr/>
      </xdr:nvCxnSpPr>
      <xdr:spPr>
        <a:xfrm flipV="1">
          <a:off x="9639300" y="15702879"/>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5"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6" name="フローチャート : 判断 465"/>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151084</xdr:rowOff>
    </xdr:from>
    <xdr:to>
      <xdr:col>14</xdr:col>
      <xdr:colOff>28575</xdr:colOff>
      <xdr:row>94</xdr:row>
      <xdr:rowOff>3339</xdr:rowOff>
    </xdr:to>
    <xdr:cxnSp macro="">
      <xdr:nvCxnSpPr>
        <xdr:cNvPr id="467" name="直線コネクタ 466"/>
        <xdr:cNvCxnSpPr/>
      </xdr:nvCxnSpPr>
      <xdr:spPr>
        <a:xfrm flipV="1">
          <a:off x="8750300" y="15753034"/>
          <a:ext cx="889000" cy="3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8" name="フローチャート : 判断 467"/>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9" name="テキスト ボックス 468"/>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112016</xdr:rowOff>
    </xdr:from>
    <xdr:to>
      <xdr:col>12</xdr:col>
      <xdr:colOff>511175</xdr:colOff>
      <xdr:row>94</xdr:row>
      <xdr:rowOff>3339</xdr:rowOff>
    </xdr:to>
    <xdr:cxnSp macro="">
      <xdr:nvCxnSpPr>
        <xdr:cNvPr id="470" name="直線コネクタ 469"/>
        <xdr:cNvCxnSpPr/>
      </xdr:nvCxnSpPr>
      <xdr:spPr>
        <a:xfrm>
          <a:off x="7861300" y="16056866"/>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71" name="フローチャート : 判断 470"/>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2" name="テキスト ボックス 471"/>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112016</xdr:rowOff>
    </xdr:from>
    <xdr:to>
      <xdr:col>11</xdr:col>
      <xdr:colOff>307975</xdr:colOff>
      <xdr:row>95</xdr:row>
      <xdr:rowOff>58479</xdr:rowOff>
    </xdr:to>
    <xdr:cxnSp macro="">
      <xdr:nvCxnSpPr>
        <xdr:cNvPr id="473" name="直線コネクタ 472"/>
        <xdr:cNvCxnSpPr/>
      </xdr:nvCxnSpPr>
      <xdr:spPr>
        <a:xfrm flipV="1">
          <a:off x="6972300" y="16056866"/>
          <a:ext cx="889000" cy="2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4" name="フローチャート : 判断 473"/>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5" name="テキスト ボックス 474"/>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6" name="フローチャート : 判断 475"/>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7" name="テキスト ボックス 476"/>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50129</xdr:rowOff>
    </xdr:from>
    <xdr:to>
      <xdr:col>15</xdr:col>
      <xdr:colOff>231775</xdr:colOff>
      <xdr:row>91</xdr:row>
      <xdr:rowOff>151729</xdr:rowOff>
    </xdr:to>
    <xdr:sp macro="" textlink="">
      <xdr:nvSpPr>
        <xdr:cNvPr id="483" name="円/楕円 482"/>
        <xdr:cNvSpPr/>
      </xdr:nvSpPr>
      <xdr:spPr>
        <a:xfrm>
          <a:off x="10426700" y="156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3156</xdr:rowOff>
    </xdr:from>
    <xdr:ext cx="534377" cy="259045"/>
    <xdr:sp macro="" textlink="">
      <xdr:nvSpPr>
        <xdr:cNvPr id="484" name="土木費該当値テキスト"/>
        <xdr:cNvSpPr txBox="1"/>
      </xdr:nvSpPr>
      <xdr:spPr>
        <a:xfrm>
          <a:off x="10528300" y="156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100284</xdr:rowOff>
    </xdr:from>
    <xdr:to>
      <xdr:col>14</xdr:col>
      <xdr:colOff>79375</xdr:colOff>
      <xdr:row>92</xdr:row>
      <xdr:rowOff>30434</xdr:rowOff>
    </xdr:to>
    <xdr:sp macro="" textlink="">
      <xdr:nvSpPr>
        <xdr:cNvPr id="485" name="円/楕円 484"/>
        <xdr:cNvSpPr/>
      </xdr:nvSpPr>
      <xdr:spPr>
        <a:xfrm>
          <a:off x="9588500" y="15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46961</xdr:rowOff>
    </xdr:from>
    <xdr:ext cx="534377" cy="259045"/>
    <xdr:sp macro="" textlink="">
      <xdr:nvSpPr>
        <xdr:cNvPr id="486" name="テキスト ボックス 485"/>
        <xdr:cNvSpPr txBox="1"/>
      </xdr:nvSpPr>
      <xdr:spPr>
        <a:xfrm>
          <a:off x="9372111" y="154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123989</xdr:rowOff>
    </xdr:from>
    <xdr:to>
      <xdr:col>12</xdr:col>
      <xdr:colOff>561975</xdr:colOff>
      <xdr:row>94</xdr:row>
      <xdr:rowOff>54139</xdr:rowOff>
    </xdr:to>
    <xdr:sp macro="" textlink="">
      <xdr:nvSpPr>
        <xdr:cNvPr id="487" name="円/楕円 486"/>
        <xdr:cNvSpPr/>
      </xdr:nvSpPr>
      <xdr:spPr>
        <a:xfrm>
          <a:off x="8699500" y="160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70666</xdr:rowOff>
    </xdr:from>
    <xdr:ext cx="534377" cy="259045"/>
    <xdr:sp macro="" textlink="">
      <xdr:nvSpPr>
        <xdr:cNvPr id="488" name="テキスト ボックス 487"/>
        <xdr:cNvSpPr txBox="1"/>
      </xdr:nvSpPr>
      <xdr:spPr>
        <a:xfrm>
          <a:off x="8483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61216</xdr:rowOff>
    </xdr:from>
    <xdr:to>
      <xdr:col>11</xdr:col>
      <xdr:colOff>358775</xdr:colOff>
      <xdr:row>93</xdr:row>
      <xdr:rowOff>162816</xdr:rowOff>
    </xdr:to>
    <xdr:sp macro="" textlink="">
      <xdr:nvSpPr>
        <xdr:cNvPr id="489" name="円/楕円 488"/>
        <xdr:cNvSpPr/>
      </xdr:nvSpPr>
      <xdr:spPr>
        <a:xfrm>
          <a:off x="7810500" y="160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7893</xdr:rowOff>
    </xdr:from>
    <xdr:ext cx="534377" cy="259045"/>
    <xdr:sp macro="" textlink="">
      <xdr:nvSpPr>
        <xdr:cNvPr id="490" name="テキスト ボックス 489"/>
        <xdr:cNvSpPr txBox="1"/>
      </xdr:nvSpPr>
      <xdr:spPr>
        <a:xfrm>
          <a:off x="7594111" y="157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7679</xdr:rowOff>
    </xdr:from>
    <xdr:to>
      <xdr:col>10</xdr:col>
      <xdr:colOff>155575</xdr:colOff>
      <xdr:row>95</xdr:row>
      <xdr:rowOff>109279</xdr:rowOff>
    </xdr:to>
    <xdr:sp macro="" textlink="">
      <xdr:nvSpPr>
        <xdr:cNvPr id="491" name="円/楕円 490"/>
        <xdr:cNvSpPr/>
      </xdr:nvSpPr>
      <xdr:spPr>
        <a:xfrm>
          <a:off x="6921500" y="162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125806</xdr:rowOff>
    </xdr:from>
    <xdr:ext cx="534377" cy="259045"/>
    <xdr:sp macro="" textlink="">
      <xdr:nvSpPr>
        <xdr:cNvPr id="492" name="テキスト ボックス 491"/>
        <xdr:cNvSpPr txBox="1"/>
      </xdr:nvSpPr>
      <xdr:spPr>
        <a:xfrm>
          <a:off x="6705111" y="160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9" name="直線コネクタ 518"/>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20"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21" name="直線コネクタ 520"/>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2"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3" name="直線コネクタ 522"/>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55662</xdr:rowOff>
    </xdr:from>
    <xdr:to>
      <xdr:col>23</xdr:col>
      <xdr:colOff>517525</xdr:colOff>
      <xdr:row>33</xdr:row>
      <xdr:rowOff>25944</xdr:rowOff>
    </xdr:to>
    <xdr:cxnSp macro="">
      <xdr:nvCxnSpPr>
        <xdr:cNvPr id="524" name="直線コネクタ 523"/>
        <xdr:cNvCxnSpPr/>
      </xdr:nvCxnSpPr>
      <xdr:spPr>
        <a:xfrm flipV="1">
          <a:off x="15481300" y="5199162"/>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5"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6" name="フローチャート : 判断 525"/>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25944</xdr:rowOff>
    </xdr:from>
    <xdr:to>
      <xdr:col>22</xdr:col>
      <xdr:colOff>365125</xdr:colOff>
      <xdr:row>34</xdr:row>
      <xdr:rowOff>82768</xdr:rowOff>
    </xdr:to>
    <xdr:cxnSp macro="">
      <xdr:nvCxnSpPr>
        <xdr:cNvPr id="527" name="直線コネクタ 526"/>
        <xdr:cNvCxnSpPr/>
      </xdr:nvCxnSpPr>
      <xdr:spPr>
        <a:xfrm flipV="1">
          <a:off x="14592300" y="5683794"/>
          <a:ext cx="889000" cy="2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8" name="フローチャート : 判断 527"/>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9" name="テキスト ボックス 528"/>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60670</xdr:rowOff>
    </xdr:from>
    <xdr:to>
      <xdr:col>21</xdr:col>
      <xdr:colOff>161925</xdr:colOff>
      <xdr:row>34</xdr:row>
      <xdr:rowOff>82768</xdr:rowOff>
    </xdr:to>
    <xdr:cxnSp macro="">
      <xdr:nvCxnSpPr>
        <xdr:cNvPr id="530" name="直線コネクタ 529"/>
        <xdr:cNvCxnSpPr/>
      </xdr:nvCxnSpPr>
      <xdr:spPr>
        <a:xfrm>
          <a:off x="13703300" y="588997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31" name="フローチャート : 判断 530"/>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2" name="テキスト ボックス 531"/>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60670</xdr:rowOff>
    </xdr:from>
    <xdr:to>
      <xdr:col>19</xdr:col>
      <xdr:colOff>644525</xdr:colOff>
      <xdr:row>35</xdr:row>
      <xdr:rowOff>142530</xdr:rowOff>
    </xdr:to>
    <xdr:cxnSp macro="">
      <xdr:nvCxnSpPr>
        <xdr:cNvPr id="533" name="直線コネクタ 532"/>
        <xdr:cNvCxnSpPr/>
      </xdr:nvCxnSpPr>
      <xdr:spPr>
        <a:xfrm flipV="1">
          <a:off x="12814300" y="5889970"/>
          <a:ext cx="889000" cy="2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4" name="フローチャート : 判断 533"/>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5" name="テキスト ボックス 534"/>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6" name="フローチャート : 判断 535"/>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7" name="テキスト ボックス 536"/>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4862</xdr:rowOff>
    </xdr:from>
    <xdr:to>
      <xdr:col>23</xdr:col>
      <xdr:colOff>568325</xdr:colOff>
      <xdr:row>30</xdr:row>
      <xdr:rowOff>106462</xdr:rowOff>
    </xdr:to>
    <xdr:sp macro="" textlink="">
      <xdr:nvSpPr>
        <xdr:cNvPr id="543" name="円/楕円 542"/>
        <xdr:cNvSpPr/>
      </xdr:nvSpPr>
      <xdr:spPr>
        <a:xfrm>
          <a:off x="16268700" y="51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129339</xdr:rowOff>
    </xdr:from>
    <xdr:ext cx="534377" cy="259045"/>
    <xdr:sp macro="" textlink="">
      <xdr:nvSpPr>
        <xdr:cNvPr id="544" name="消防費該当値テキスト"/>
        <xdr:cNvSpPr txBox="1"/>
      </xdr:nvSpPr>
      <xdr:spPr>
        <a:xfrm>
          <a:off x="16370300" y="51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20,572</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146594</xdr:rowOff>
    </xdr:from>
    <xdr:to>
      <xdr:col>22</xdr:col>
      <xdr:colOff>415925</xdr:colOff>
      <xdr:row>33</xdr:row>
      <xdr:rowOff>76744</xdr:rowOff>
    </xdr:to>
    <xdr:sp macro="" textlink="">
      <xdr:nvSpPr>
        <xdr:cNvPr id="545" name="円/楕円 544"/>
        <xdr:cNvSpPr/>
      </xdr:nvSpPr>
      <xdr:spPr>
        <a:xfrm>
          <a:off x="15430500" y="5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93271</xdr:rowOff>
    </xdr:from>
    <xdr:ext cx="534377" cy="259045"/>
    <xdr:sp macro="" textlink="">
      <xdr:nvSpPr>
        <xdr:cNvPr id="546" name="テキスト ボックス 545"/>
        <xdr:cNvSpPr txBox="1"/>
      </xdr:nvSpPr>
      <xdr:spPr>
        <a:xfrm>
          <a:off x="15214111" y="54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31968</xdr:rowOff>
    </xdr:from>
    <xdr:to>
      <xdr:col>21</xdr:col>
      <xdr:colOff>212725</xdr:colOff>
      <xdr:row>34</xdr:row>
      <xdr:rowOff>133568</xdr:rowOff>
    </xdr:to>
    <xdr:sp macro="" textlink="">
      <xdr:nvSpPr>
        <xdr:cNvPr id="547" name="円/楕円 546"/>
        <xdr:cNvSpPr/>
      </xdr:nvSpPr>
      <xdr:spPr>
        <a:xfrm>
          <a:off x="14541500" y="58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150095</xdr:rowOff>
    </xdr:from>
    <xdr:ext cx="534377" cy="259045"/>
    <xdr:sp macro="" textlink="">
      <xdr:nvSpPr>
        <xdr:cNvPr id="548" name="テキスト ボックス 547"/>
        <xdr:cNvSpPr txBox="1"/>
      </xdr:nvSpPr>
      <xdr:spPr>
        <a:xfrm>
          <a:off x="14325111" y="56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9870</xdr:rowOff>
    </xdr:from>
    <xdr:to>
      <xdr:col>20</xdr:col>
      <xdr:colOff>9525</xdr:colOff>
      <xdr:row>34</xdr:row>
      <xdr:rowOff>111470</xdr:rowOff>
    </xdr:to>
    <xdr:sp macro="" textlink="">
      <xdr:nvSpPr>
        <xdr:cNvPr id="549" name="円/楕円 548"/>
        <xdr:cNvSpPr/>
      </xdr:nvSpPr>
      <xdr:spPr>
        <a:xfrm>
          <a:off x="136525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127997</xdr:rowOff>
    </xdr:from>
    <xdr:ext cx="534377" cy="259045"/>
    <xdr:sp macro="" textlink="">
      <xdr:nvSpPr>
        <xdr:cNvPr id="550" name="テキスト ボックス 549"/>
        <xdr:cNvSpPr txBox="1"/>
      </xdr:nvSpPr>
      <xdr:spPr>
        <a:xfrm>
          <a:off x="13436111" y="56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91730</xdr:rowOff>
    </xdr:from>
    <xdr:to>
      <xdr:col>18</xdr:col>
      <xdr:colOff>492125</xdr:colOff>
      <xdr:row>36</xdr:row>
      <xdr:rowOff>21880</xdr:rowOff>
    </xdr:to>
    <xdr:sp macro="" textlink="">
      <xdr:nvSpPr>
        <xdr:cNvPr id="551" name="円/楕円 550"/>
        <xdr:cNvSpPr/>
      </xdr:nvSpPr>
      <xdr:spPr>
        <a:xfrm>
          <a:off x="12763500" y="60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13007</xdr:rowOff>
    </xdr:from>
    <xdr:ext cx="534377" cy="259045"/>
    <xdr:sp macro="" textlink="">
      <xdr:nvSpPr>
        <xdr:cNvPr id="552" name="テキスト ボックス 551"/>
        <xdr:cNvSpPr txBox="1"/>
      </xdr:nvSpPr>
      <xdr:spPr>
        <a:xfrm>
          <a:off x="12547111" y="61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5" name="直線コネクタ 574"/>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6"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7" name="直線コネクタ 576"/>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8"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9" name="直線コネクタ 578"/>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20896</xdr:rowOff>
    </xdr:from>
    <xdr:to>
      <xdr:col>23</xdr:col>
      <xdr:colOff>517525</xdr:colOff>
      <xdr:row>56</xdr:row>
      <xdr:rowOff>42225</xdr:rowOff>
    </xdr:to>
    <xdr:cxnSp macro="">
      <xdr:nvCxnSpPr>
        <xdr:cNvPr id="580" name="直線コネクタ 579"/>
        <xdr:cNvCxnSpPr/>
      </xdr:nvCxnSpPr>
      <xdr:spPr>
        <a:xfrm>
          <a:off x="15481300" y="9622096"/>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81"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2" name="フローチャート : 判断 581"/>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20896</xdr:rowOff>
    </xdr:from>
    <xdr:to>
      <xdr:col>22</xdr:col>
      <xdr:colOff>365125</xdr:colOff>
      <xdr:row>56</xdr:row>
      <xdr:rowOff>108451</xdr:rowOff>
    </xdr:to>
    <xdr:cxnSp macro="">
      <xdr:nvCxnSpPr>
        <xdr:cNvPr id="583" name="直線コネクタ 582"/>
        <xdr:cNvCxnSpPr/>
      </xdr:nvCxnSpPr>
      <xdr:spPr>
        <a:xfrm flipV="1">
          <a:off x="14592300" y="9622096"/>
          <a:ext cx="8890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4" name="フローチャート : 判断 583"/>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5" name="テキスト ボックス 584"/>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96517</xdr:rowOff>
    </xdr:from>
    <xdr:to>
      <xdr:col>21</xdr:col>
      <xdr:colOff>161925</xdr:colOff>
      <xdr:row>56</xdr:row>
      <xdr:rowOff>108451</xdr:rowOff>
    </xdr:to>
    <xdr:cxnSp macro="">
      <xdr:nvCxnSpPr>
        <xdr:cNvPr id="586" name="直線コネクタ 585"/>
        <xdr:cNvCxnSpPr/>
      </xdr:nvCxnSpPr>
      <xdr:spPr>
        <a:xfrm>
          <a:off x="13703300" y="9526267"/>
          <a:ext cx="889000" cy="18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7" name="フローチャート : 判断 586"/>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8" name="テキスト ボックス 587"/>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96517</xdr:rowOff>
    </xdr:from>
    <xdr:to>
      <xdr:col>19</xdr:col>
      <xdr:colOff>644525</xdr:colOff>
      <xdr:row>56</xdr:row>
      <xdr:rowOff>78207</xdr:rowOff>
    </xdr:to>
    <xdr:cxnSp macro="">
      <xdr:nvCxnSpPr>
        <xdr:cNvPr id="589" name="直線コネクタ 588"/>
        <xdr:cNvCxnSpPr/>
      </xdr:nvCxnSpPr>
      <xdr:spPr>
        <a:xfrm flipV="1">
          <a:off x="12814300" y="9526267"/>
          <a:ext cx="889000" cy="15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90" name="フローチャート : 判断 589"/>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91" name="テキスト ボックス 590"/>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2" name="フローチャート : 判断 591"/>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3" name="テキスト ボックス 592"/>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162875</xdr:rowOff>
    </xdr:from>
    <xdr:to>
      <xdr:col>23</xdr:col>
      <xdr:colOff>568325</xdr:colOff>
      <xdr:row>56</xdr:row>
      <xdr:rowOff>93025</xdr:rowOff>
    </xdr:to>
    <xdr:sp macro="" textlink="">
      <xdr:nvSpPr>
        <xdr:cNvPr id="599" name="円/楕円 598"/>
        <xdr:cNvSpPr/>
      </xdr:nvSpPr>
      <xdr:spPr>
        <a:xfrm>
          <a:off x="16268700" y="9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14302</xdr:rowOff>
    </xdr:from>
    <xdr:ext cx="534377" cy="259045"/>
    <xdr:sp macro="" textlink="">
      <xdr:nvSpPr>
        <xdr:cNvPr id="600" name="教育費該当値テキスト"/>
        <xdr:cNvSpPr txBox="1"/>
      </xdr:nvSpPr>
      <xdr:spPr>
        <a:xfrm>
          <a:off x="16370300" y="94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141546</xdr:rowOff>
    </xdr:from>
    <xdr:to>
      <xdr:col>22</xdr:col>
      <xdr:colOff>415925</xdr:colOff>
      <xdr:row>56</xdr:row>
      <xdr:rowOff>71696</xdr:rowOff>
    </xdr:to>
    <xdr:sp macro="" textlink="">
      <xdr:nvSpPr>
        <xdr:cNvPr id="601" name="円/楕円 600"/>
        <xdr:cNvSpPr/>
      </xdr:nvSpPr>
      <xdr:spPr>
        <a:xfrm>
          <a:off x="15430500" y="95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88223</xdr:rowOff>
    </xdr:from>
    <xdr:ext cx="534377" cy="259045"/>
    <xdr:sp macro="" textlink="">
      <xdr:nvSpPr>
        <xdr:cNvPr id="602" name="テキスト ボックス 601"/>
        <xdr:cNvSpPr txBox="1"/>
      </xdr:nvSpPr>
      <xdr:spPr>
        <a:xfrm>
          <a:off x="15214111" y="93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57651</xdr:rowOff>
    </xdr:from>
    <xdr:to>
      <xdr:col>21</xdr:col>
      <xdr:colOff>212725</xdr:colOff>
      <xdr:row>56</xdr:row>
      <xdr:rowOff>159251</xdr:rowOff>
    </xdr:to>
    <xdr:sp macro="" textlink="">
      <xdr:nvSpPr>
        <xdr:cNvPr id="603" name="円/楕円 602"/>
        <xdr:cNvSpPr/>
      </xdr:nvSpPr>
      <xdr:spPr>
        <a:xfrm>
          <a:off x="14541500" y="96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150378</xdr:rowOff>
    </xdr:from>
    <xdr:ext cx="534377" cy="259045"/>
    <xdr:sp macro="" textlink="">
      <xdr:nvSpPr>
        <xdr:cNvPr id="604" name="テキスト ボックス 603"/>
        <xdr:cNvSpPr txBox="1"/>
      </xdr:nvSpPr>
      <xdr:spPr>
        <a:xfrm>
          <a:off x="14325111" y="97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45717</xdr:rowOff>
    </xdr:from>
    <xdr:to>
      <xdr:col>20</xdr:col>
      <xdr:colOff>9525</xdr:colOff>
      <xdr:row>55</xdr:row>
      <xdr:rowOff>147317</xdr:rowOff>
    </xdr:to>
    <xdr:sp macro="" textlink="">
      <xdr:nvSpPr>
        <xdr:cNvPr id="605" name="円/楕円 604"/>
        <xdr:cNvSpPr/>
      </xdr:nvSpPr>
      <xdr:spPr>
        <a:xfrm>
          <a:off x="13652500" y="94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163844</xdr:rowOff>
    </xdr:from>
    <xdr:ext cx="534377" cy="259045"/>
    <xdr:sp macro="" textlink="">
      <xdr:nvSpPr>
        <xdr:cNvPr id="606" name="テキスト ボックス 605"/>
        <xdr:cNvSpPr txBox="1"/>
      </xdr:nvSpPr>
      <xdr:spPr>
        <a:xfrm>
          <a:off x="13436111" y="92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27407</xdr:rowOff>
    </xdr:from>
    <xdr:to>
      <xdr:col>18</xdr:col>
      <xdr:colOff>492125</xdr:colOff>
      <xdr:row>56</xdr:row>
      <xdr:rowOff>129007</xdr:rowOff>
    </xdr:to>
    <xdr:sp macro="" textlink="">
      <xdr:nvSpPr>
        <xdr:cNvPr id="607" name="円/楕円 606"/>
        <xdr:cNvSpPr/>
      </xdr:nvSpPr>
      <xdr:spPr>
        <a:xfrm>
          <a:off x="12763500" y="96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120134</xdr:rowOff>
    </xdr:from>
    <xdr:ext cx="534377" cy="259045"/>
    <xdr:sp macro="" textlink="">
      <xdr:nvSpPr>
        <xdr:cNvPr id="608" name="テキスト ボックス 607"/>
        <xdr:cNvSpPr txBox="1"/>
      </xdr:nvSpPr>
      <xdr:spPr>
        <a:xfrm>
          <a:off x="12547111" y="9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30" name="直線コネクタ 629"/>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3"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4" name="直線コネクタ 633"/>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132728</xdr:rowOff>
    </xdr:from>
    <xdr:to>
      <xdr:col>23</xdr:col>
      <xdr:colOff>517525</xdr:colOff>
      <xdr:row>78</xdr:row>
      <xdr:rowOff>136477</xdr:rowOff>
    </xdr:to>
    <xdr:cxnSp macro="">
      <xdr:nvCxnSpPr>
        <xdr:cNvPr id="635" name="直線コネクタ 634"/>
        <xdr:cNvCxnSpPr/>
      </xdr:nvCxnSpPr>
      <xdr:spPr>
        <a:xfrm flipV="1">
          <a:off x="15481300" y="13505828"/>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6"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7" name="フローチャート : 判断 636"/>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136477</xdr:rowOff>
    </xdr:from>
    <xdr:to>
      <xdr:col>22</xdr:col>
      <xdr:colOff>365125</xdr:colOff>
      <xdr:row>78</xdr:row>
      <xdr:rowOff>139700</xdr:rowOff>
    </xdr:to>
    <xdr:cxnSp macro="">
      <xdr:nvCxnSpPr>
        <xdr:cNvPr id="638" name="直線コネクタ 637"/>
        <xdr:cNvCxnSpPr/>
      </xdr:nvCxnSpPr>
      <xdr:spPr>
        <a:xfrm flipV="1">
          <a:off x="14592300" y="1350957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9" name="フローチャート : 判断 638"/>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40" name="テキスト ボックス 639"/>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2" name="フローチャート : 判断 641"/>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3" name="テキスト ボックス 642"/>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5" name="フローチャート : 判断 644"/>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6" name="テキスト ボックス 645"/>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7" name="フローチャート : 判断 646"/>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8" name="テキスト ボックス 647"/>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81928</xdr:rowOff>
    </xdr:from>
    <xdr:to>
      <xdr:col>23</xdr:col>
      <xdr:colOff>568325</xdr:colOff>
      <xdr:row>79</xdr:row>
      <xdr:rowOff>12078</xdr:rowOff>
    </xdr:to>
    <xdr:sp macro="" textlink="">
      <xdr:nvSpPr>
        <xdr:cNvPr id="654" name="円/楕円 653"/>
        <xdr:cNvSpPr/>
      </xdr:nvSpPr>
      <xdr:spPr>
        <a:xfrm>
          <a:off x="16268700" y="134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168305</xdr:rowOff>
    </xdr:from>
    <xdr:ext cx="378565" cy="259045"/>
    <xdr:sp macro="" textlink="">
      <xdr:nvSpPr>
        <xdr:cNvPr id="655" name="災害復旧費該当値テキスト"/>
        <xdr:cNvSpPr txBox="1"/>
      </xdr:nvSpPr>
      <xdr:spPr>
        <a:xfrm>
          <a:off x="16370300" y="133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85677</xdr:rowOff>
    </xdr:from>
    <xdr:to>
      <xdr:col>22</xdr:col>
      <xdr:colOff>415925</xdr:colOff>
      <xdr:row>79</xdr:row>
      <xdr:rowOff>15827</xdr:rowOff>
    </xdr:to>
    <xdr:sp macro="" textlink="">
      <xdr:nvSpPr>
        <xdr:cNvPr id="656" name="円/楕円 655"/>
        <xdr:cNvSpPr/>
      </xdr:nvSpPr>
      <xdr:spPr>
        <a:xfrm>
          <a:off x="15430500" y="134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6954</xdr:rowOff>
    </xdr:from>
    <xdr:ext cx="378565" cy="259045"/>
    <xdr:sp macro="" textlink="">
      <xdr:nvSpPr>
        <xdr:cNvPr id="657" name="テキスト ボックス 656"/>
        <xdr:cNvSpPr txBox="1"/>
      </xdr:nvSpPr>
      <xdr:spPr>
        <a:xfrm>
          <a:off x="15292017" y="1355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0" name="円/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1" name="テキスト ボックス 66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2" name="円/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3" name="テキスト ボックス 66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6" name="直線コネクタ 685"/>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7"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8" name="直線コネクタ 687"/>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9"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90" name="直線コネクタ 689"/>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134990</xdr:rowOff>
    </xdr:from>
    <xdr:to>
      <xdr:col>23</xdr:col>
      <xdr:colOff>517525</xdr:colOff>
      <xdr:row>96</xdr:row>
      <xdr:rowOff>17514</xdr:rowOff>
    </xdr:to>
    <xdr:cxnSp macro="">
      <xdr:nvCxnSpPr>
        <xdr:cNvPr id="691" name="直線コネクタ 690"/>
        <xdr:cNvCxnSpPr/>
      </xdr:nvCxnSpPr>
      <xdr:spPr>
        <a:xfrm>
          <a:off x="15481300" y="16422740"/>
          <a:ext cx="838200" cy="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2"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3" name="フローチャート : 判断 692"/>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85499</xdr:rowOff>
    </xdr:from>
    <xdr:to>
      <xdr:col>22</xdr:col>
      <xdr:colOff>365125</xdr:colOff>
      <xdr:row>95</xdr:row>
      <xdr:rowOff>134990</xdr:rowOff>
    </xdr:to>
    <xdr:cxnSp macro="">
      <xdr:nvCxnSpPr>
        <xdr:cNvPr id="694" name="直線コネクタ 693"/>
        <xdr:cNvCxnSpPr/>
      </xdr:nvCxnSpPr>
      <xdr:spPr>
        <a:xfrm>
          <a:off x="14592300" y="16373249"/>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5" name="フローチャート : 判断 694"/>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6" name="テキスト ボックス 695"/>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88128</xdr:rowOff>
    </xdr:from>
    <xdr:to>
      <xdr:col>21</xdr:col>
      <xdr:colOff>161925</xdr:colOff>
      <xdr:row>95</xdr:row>
      <xdr:rowOff>85499</xdr:rowOff>
    </xdr:to>
    <xdr:cxnSp macro="">
      <xdr:nvCxnSpPr>
        <xdr:cNvPr id="697" name="直線コネクタ 696"/>
        <xdr:cNvCxnSpPr/>
      </xdr:nvCxnSpPr>
      <xdr:spPr>
        <a:xfrm>
          <a:off x="13703300" y="16204428"/>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8" name="フローチャート : 判断 697"/>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9" name="テキスト ボックス 698"/>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88128</xdr:rowOff>
    </xdr:from>
    <xdr:to>
      <xdr:col>19</xdr:col>
      <xdr:colOff>644525</xdr:colOff>
      <xdr:row>95</xdr:row>
      <xdr:rowOff>14427</xdr:rowOff>
    </xdr:to>
    <xdr:cxnSp macro="">
      <xdr:nvCxnSpPr>
        <xdr:cNvPr id="700" name="直線コネクタ 699"/>
        <xdr:cNvCxnSpPr/>
      </xdr:nvCxnSpPr>
      <xdr:spPr>
        <a:xfrm flipV="1">
          <a:off x="12814300" y="16204428"/>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1" name="フローチャート : 判断 700"/>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2" name="テキスト ボックス 701"/>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3" name="フローチャート : 判断 702"/>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4" name="テキスト ボックス 703"/>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138164</xdr:rowOff>
    </xdr:from>
    <xdr:to>
      <xdr:col>23</xdr:col>
      <xdr:colOff>568325</xdr:colOff>
      <xdr:row>96</xdr:row>
      <xdr:rowOff>68314</xdr:rowOff>
    </xdr:to>
    <xdr:sp macro="" textlink="">
      <xdr:nvSpPr>
        <xdr:cNvPr id="710" name="円/楕円 709"/>
        <xdr:cNvSpPr/>
      </xdr:nvSpPr>
      <xdr:spPr>
        <a:xfrm>
          <a:off x="162687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161041</xdr:rowOff>
    </xdr:from>
    <xdr:ext cx="534377" cy="259045"/>
    <xdr:sp macro="" textlink="">
      <xdr:nvSpPr>
        <xdr:cNvPr id="711" name="公債費該当値テキスト"/>
        <xdr:cNvSpPr txBox="1"/>
      </xdr:nvSpPr>
      <xdr:spPr>
        <a:xfrm>
          <a:off x="16370300"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84190</xdr:rowOff>
    </xdr:from>
    <xdr:to>
      <xdr:col>22</xdr:col>
      <xdr:colOff>415925</xdr:colOff>
      <xdr:row>96</xdr:row>
      <xdr:rowOff>14340</xdr:rowOff>
    </xdr:to>
    <xdr:sp macro="" textlink="">
      <xdr:nvSpPr>
        <xdr:cNvPr id="712" name="円/楕円 711"/>
        <xdr:cNvSpPr/>
      </xdr:nvSpPr>
      <xdr:spPr>
        <a:xfrm>
          <a:off x="15430500" y="163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30867</xdr:rowOff>
    </xdr:from>
    <xdr:ext cx="534377" cy="259045"/>
    <xdr:sp macro="" textlink="">
      <xdr:nvSpPr>
        <xdr:cNvPr id="713" name="テキスト ボックス 712"/>
        <xdr:cNvSpPr txBox="1"/>
      </xdr:nvSpPr>
      <xdr:spPr>
        <a:xfrm>
          <a:off x="15214111" y="161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34699</xdr:rowOff>
    </xdr:from>
    <xdr:to>
      <xdr:col>21</xdr:col>
      <xdr:colOff>212725</xdr:colOff>
      <xdr:row>95</xdr:row>
      <xdr:rowOff>136299</xdr:rowOff>
    </xdr:to>
    <xdr:sp macro="" textlink="">
      <xdr:nvSpPr>
        <xdr:cNvPr id="714" name="円/楕円 713"/>
        <xdr:cNvSpPr/>
      </xdr:nvSpPr>
      <xdr:spPr>
        <a:xfrm>
          <a:off x="14541500" y="1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152826</xdr:rowOff>
    </xdr:from>
    <xdr:ext cx="534377" cy="259045"/>
    <xdr:sp macro="" textlink="">
      <xdr:nvSpPr>
        <xdr:cNvPr id="715" name="テキスト ボックス 714"/>
        <xdr:cNvSpPr txBox="1"/>
      </xdr:nvSpPr>
      <xdr:spPr>
        <a:xfrm>
          <a:off x="14325111" y="1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37328</xdr:rowOff>
    </xdr:from>
    <xdr:to>
      <xdr:col>20</xdr:col>
      <xdr:colOff>9525</xdr:colOff>
      <xdr:row>94</xdr:row>
      <xdr:rowOff>138928</xdr:rowOff>
    </xdr:to>
    <xdr:sp macro="" textlink="">
      <xdr:nvSpPr>
        <xdr:cNvPr id="716" name="円/楕円 715"/>
        <xdr:cNvSpPr/>
      </xdr:nvSpPr>
      <xdr:spPr>
        <a:xfrm>
          <a:off x="13652500" y="161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155455</xdr:rowOff>
    </xdr:from>
    <xdr:ext cx="534377" cy="259045"/>
    <xdr:sp macro="" textlink="">
      <xdr:nvSpPr>
        <xdr:cNvPr id="717" name="テキスト ボックス 716"/>
        <xdr:cNvSpPr txBox="1"/>
      </xdr:nvSpPr>
      <xdr:spPr>
        <a:xfrm>
          <a:off x="13436111" y="1592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135077</xdr:rowOff>
    </xdr:from>
    <xdr:to>
      <xdr:col>18</xdr:col>
      <xdr:colOff>492125</xdr:colOff>
      <xdr:row>95</xdr:row>
      <xdr:rowOff>65227</xdr:rowOff>
    </xdr:to>
    <xdr:sp macro="" textlink="">
      <xdr:nvSpPr>
        <xdr:cNvPr id="718" name="円/楕円 717"/>
        <xdr:cNvSpPr/>
      </xdr:nvSpPr>
      <xdr:spPr>
        <a:xfrm>
          <a:off x="12763500" y="16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81754</xdr:rowOff>
    </xdr:from>
    <xdr:ext cx="534377" cy="259045"/>
    <xdr:sp macro="" textlink="">
      <xdr:nvSpPr>
        <xdr:cNvPr id="719" name="テキスト ボックス 718"/>
        <xdr:cNvSpPr txBox="1"/>
      </xdr:nvSpPr>
      <xdr:spPr>
        <a:xfrm>
          <a:off x="12547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127508</xdr:rowOff>
    </xdr:from>
    <xdr:to>
      <xdr:col>32</xdr:col>
      <xdr:colOff>186689</xdr:colOff>
      <xdr:row>39</xdr:row>
      <xdr:rowOff>44450</xdr:rowOff>
    </xdr:to>
    <xdr:cxnSp macro="">
      <xdr:nvCxnSpPr>
        <xdr:cNvPr id="743" name="直線コネクタ 742"/>
        <xdr:cNvCxnSpPr/>
      </xdr:nvCxnSpPr>
      <xdr:spPr>
        <a:xfrm flipV="1">
          <a:off x="22159595" y="5956808"/>
          <a:ext cx="1269" cy="774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74185</xdr:rowOff>
    </xdr:from>
    <xdr:ext cx="469744" cy="259045"/>
    <xdr:sp macro="" textlink="">
      <xdr:nvSpPr>
        <xdr:cNvPr id="746" name="諸支出金最大値テキスト"/>
        <xdr:cNvSpPr txBox="1"/>
      </xdr:nvSpPr>
      <xdr:spPr>
        <a:xfrm>
          <a:off x="22212300"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34</xdr:row>
      <xdr:rowOff>127508</xdr:rowOff>
    </xdr:from>
    <xdr:to>
      <xdr:col>32</xdr:col>
      <xdr:colOff>276225</xdr:colOff>
      <xdr:row>34</xdr:row>
      <xdr:rowOff>127508</xdr:rowOff>
    </xdr:to>
    <xdr:cxnSp macro="">
      <xdr:nvCxnSpPr>
        <xdr:cNvPr id="747" name="直線コネクタ 746"/>
        <xdr:cNvCxnSpPr/>
      </xdr:nvCxnSpPr>
      <xdr:spPr>
        <a:xfrm>
          <a:off x="22072600" y="59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122064</xdr:rowOff>
    </xdr:from>
    <xdr:ext cx="378565" cy="259045"/>
    <xdr:sp macro="" textlink="">
      <xdr:nvSpPr>
        <xdr:cNvPr id="749" name="諸支出金平均値テキスト"/>
        <xdr:cNvSpPr txBox="1"/>
      </xdr:nvSpPr>
      <xdr:spPr>
        <a:xfrm>
          <a:off x="22212300" y="64657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99187</xdr:rowOff>
    </xdr:from>
    <xdr:to>
      <xdr:col>32</xdr:col>
      <xdr:colOff>238125</xdr:colOff>
      <xdr:row>39</xdr:row>
      <xdr:rowOff>29337</xdr:rowOff>
    </xdr:to>
    <xdr:sp macro="" textlink="">
      <xdr:nvSpPr>
        <xdr:cNvPr id="750" name="フローチャート : 判断 749"/>
        <xdr:cNvSpPr/>
      </xdr:nvSpPr>
      <xdr:spPr>
        <a:xfrm>
          <a:off x="221107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66421</xdr:rowOff>
    </xdr:from>
    <xdr:to>
      <xdr:col>31</xdr:col>
      <xdr:colOff>85725</xdr:colOff>
      <xdr:row>38</xdr:row>
      <xdr:rowOff>168021</xdr:rowOff>
    </xdr:to>
    <xdr:sp macro="" textlink="">
      <xdr:nvSpPr>
        <xdr:cNvPr id="752" name="フローチャート : 判断 751"/>
        <xdr:cNvSpPr/>
      </xdr:nvSpPr>
      <xdr:spPr>
        <a:xfrm>
          <a:off x="21272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13098</xdr:rowOff>
    </xdr:from>
    <xdr:ext cx="378565" cy="259045"/>
    <xdr:sp macro="" textlink="">
      <xdr:nvSpPr>
        <xdr:cNvPr id="753" name="テキスト ボックス 752"/>
        <xdr:cNvSpPr txBox="1"/>
      </xdr:nvSpPr>
      <xdr:spPr>
        <a:xfrm>
          <a:off x="21134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91186</xdr:rowOff>
    </xdr:from>
    <xdr:to>
      <xdr:col>29</xdr:col>
      <xdr:colOff>568325</xdr:colOff>
      <xdr:row>39</xdr:row>
      <xdr:rowOff>21336</xdr:rowOff>
    </xdr:to>
    <xdr:sp macro="" textlink="">
      <xdr:nvSpPr>
        <xdr:cNvPr id="755" name="フローチャート : 判断 754"/>
        <xdr:cNvSpPr/>
      </xdr:nvSpPr>
      <xdr:spPr>
        <a:xfrm>
          <a:off x="20383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37863</xdr:rowOff>
    </xdr:from>
    <xdr:ext cx="378565" cy="259045"/>
    <xdr:sp macro="" textlink="">
      <xdr:nvSpPr>
        <xdr:cNvPr id="756" name="テキスト ボックス 755"/>
        <xdr:cNvSpPr txBox="1"/>
      </xdr:nvSpPr>
      <xdr:spPr>
        <a:xfrm>
          <a:off x="20245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4064</xdr:rowOff>
    </xdr:from>
    <xdr:to>
      <xdr:col>28</xdr:col>
      <xdr:colOff>314325</xdr:colOff>
      <xdr:row>39</xdr:row>
      <xdr:rowOff>44450</xdr:rowOff>
    </xdr:to>
    <xdr:cxnSp macro="">
      <xdr:nvCxnSpPr>
        <xdr:cNvPr id="757" name="直線コネクタ 756"/>
        <xdr:cNvCxnSpPr/>
      </xdr:nvCxnSpPr>
      <xdr:spPr>
        <a:xfrm>
          <a:off x="18656300" y="5319014"/>
          <a:ext cx="889000" cy="14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82804</xdr:rowOff>
    </xdr:from>
    <xdr:to>
      <xdr:col>28</xdr:col>
      <xdr:colOff>365125</xdr:colOff>
      <xdr:row>39</xdr:row>
      <xdr:rowOff>12954</xdr:rowOff>
    </xdr:to>
    <xdr:sp macro="" textlink="">
      <xdr:nvSpPr>
        <xdr:cNvPr id="758" name="フローチャート : 判断 757"/>
        <xdr:cNvSpPr/>
      </xdr:nvSpPr>
      <xdr:spPr>
        <a:xfrm>
          <a:off x="19494500" y="659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29481</xdr:rowOff>
    </xdr:from>
    <xdr:ext cx="378565" cy="259045"/>
    <xdr:sp macro="" textlink="">
      <xdr:nvSpPr>
        <xdr:cNvPr id="759" name="テキスト ボックス 758"/>
        <xdr:cNvSpPr txBox="1"/>
      </xdr:nvSpPr>
      <xdr:spPr>
        <a:xfrm>
          <a:off x="19356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64135</xdr:rowOff>
    </xdr:from>
    <xdr:to>
      <xdr:col>27</xdr:col>
      <xdr:colOff>161925</xdr:colOff>
      <xdr:row>38</xdr:row>
      <xdr:rowOff>165735</xdr:rowOff>
    </xdr:to>
    <xdr:sp macro="" textlink="">
      <xdr:nvSpPr>
        <xdr:cNvPr id="760" name="フローチャート : 判断 759"/>
        <xdr:cNvSpPr/>
      </xdr:nvSpPr>
      <xdr:spPr>
        <a:xfrm>
          <a:off x="18605500" y="657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156862</xdr:rowOff>
    </xdr:from>
    <xdr:ext cx="378565" cy="259045"/>
    <xdr:sp macro="" textlink="">
      <xdr:nvSpPr>
        <xdr:cNvPr id="761" name="テキスト ボックス 760"/>
        <xdr:cNvSpPr txBox="1"/>
      </xdr:nvSpPr>
      <xdr:spPr>
        <a:xfrm>
          <a:off x="18467017" y="667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124714</xdr:rowOff>
    </xdr:from>
    <xdr:to>
      <xdr:col>27</xdr:col>
      <xdr:colOff>161925</xdr:colOff>
      <xdr:row>31</xdr:row>
      <xdr:rowOff>54864</xdr:rowOff>
    </xdr:to>
    <xdr:sp macro="" textlink="">
      <xdr:nvSpPr>
        <xdr:cNvPr id="775" name="円/楕円 774"/>
        <xdr:cNvSpPr/>
      </xdr:nvSpPr>
      <xdr:spPr>
        <a:xfrm>
          <a:off x="18605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71391</xdr:rowOff>
    </xdr:from>
    <xdr:ext cx="469744" cy="259045"/>
    <xdr:sp macro="" textlink="">
      <xdr:nvSpPr>
        <xdr:cNvPr id="776" name="テキスト ボックス 775"/>
        <xdr:cNvSpPr txBox="1"/>
      </xdr:nvSpPr>
      <xdr:spPr>
        <a:xfrm>
          <a:off x="18421427"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土木費が住民一人当たり</a:t>
          </a:r>
          <a:r>
            <a:rPr kumimoji="1" lang="en-US" altLang="ja-JP" sz="1300">
              <a:latin typeface="ＭＳ Ｐゴシック"/>
            </a:rPr>
            <a:t>74,196</a:t>
          </a:r>
          <a:r>
            <a:rPr kumimoji="1" lang="ja-JP" altLang="en-US" sz="1300">
              <a:latin typeface="ＭＳ Ｐゴシック"/>
            </a:rPr>
            <a:t>円となっており、類似団体平均に比べ高止まりしているのは、道路除雪経費がかかること、</a:t>
          </a:r>
        </a:p>
        <a:p>
          <a:r>
            <a:rPr kumimoji="1" lang="ja-JP" altLang="en-US" sz="1300">
              <a:latin typeface="ＭＳ Ｐゴシック"/>
            </a:rPr>
            <a:t>公営住宅の管理戸数が多いことに加え、老朽化による建替や改修に係る費用が増嵩していることなどが要因と考えられます。</a:t>
          </a:r>
        </a:p>
        <a:p>
          <a:r>
            <a:rPr kumimoji="1" lang="ja-JP" altLang="en-US" sz="1300">
              <a:latin typeface="ＭＳ Ｐゴシック"/>
            </a:rPr>
            <a:t>また、消防費が平成２６年度、２７年度と類似団体平均に比べ増加しているのは、消防本部庁舎新設や高機能消防指令センター整備を行ったことによるものです。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財政健全化計画ステップ</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年度）ステップ</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年度）により財政健全化に向けた取組みを進めてきたことで、財政調整基金残高の標準財政規模比は増加傾向にあります。</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年度は実質単年度収支は赤字となったものの実質収支額は黒字を維持しております。</a:t>
          </a:r>
        </a:p>
        <a:p>
          <a:r>
            <a:rPr kumimoji="1" lang="ja-JP" altLang="en-US" sz="1300">
              <a:latin typeface="ＭＳ ゴシック" pitchFamily="49" charset="-128"/>
              <a:ea typeface="ＭＳ ゴシック" pitchFamily="49" charset="-128"/>
            </a:rPr>
            <a:t>　今後も財政基盤安定化計画（平成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年度）に基づき標準財政規模の</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％以上の基金残高を維持してまいります。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標準財政規模に対する全ての会計の赤字や黒字を合算した「赤字」の比率である連結実質赤字比率は、早期健全化基準を下回っております。</a:t>
          </a:r>
        </a:p>
        <a:p>
          <a:r>
            <a:rPr kumimoji="1" lang="ja-JP" altLang="en-US" sz="1400">
              <a:latin typeface="ＭＳ ゴシック" pitchFamily="49" charset="-128"/>
              <a:ea typeface="ＭＳ ゴシック" pitchFamily="49" charset="-128"/>
            </a:rPr>
            <a:t>　連結実質赤字については生じていませんが、赤字を抱えている会計がありますので、今後も引き続き経営の改善に努めてまいります。</a:t>
          </a:r>
        </a:p>
        <a:p>
          <a:r>
            <a:rPr kumimoji="1" lang="ja-JP" altLang="en-US" sz="1400">
              <a:latin typeface="ＭＳ ゴシック" pitchFamily="49" charset="-128"/>
              <a:ea typeface="ＭＳ ゴシック" pitchFamily="49" charset="-128"/>
            </a:rPr>
            <a:t>　なお、平成２６年度と比較し、平成２７年度の黒字額の積み上げが減少しているのは、その他会計として、平成２６年度まで黒字を計上している土地造成事業会計の会計閉鎖に伴うものです。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80754352</v>
      </c>
      <c r="BO4" s="409"/>
      <c r="BP4" s="409"/>
      <c r="BQ4" s="409"/>
      <c r="BR4" s="409"/>
      <c r="BS4" s="409"/>
      <c r="BT4" s="409"/>
      <c r="BU4" s="410"/>
      <c r="BV4" s="408">
        <v>76963142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79300412</v>
      </c>
      <c r="BO5" s="414"/>
      <c r="BP5" s="414"/>
      <c r="BQ5" s="414"/>
      <c r="BR5" s="414"/>
      <c r="BS5" s="414"/>
      <c r="BT5" s="414"/>
      <c r="BU5" s="415"/>
      <c r="BV5" s="413">
        <v>75147315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86.5</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1453940</v>
      </c>
      <c r="BO6" s="414"/>
      <c r="BP6" s="414"/>
      <c r="BQ6" s="414"/>
      <c r="BR6" s="414"/>
      <c r="BS6" s="414"/>
      <c r="BT6" s="414"/>
      <c r="BU6" s="415"/>
      <c r="BV6" s="413">
        <v>1815827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93.8</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143009</v>
      </c>
      <c r="BO7" s="414"/>
      <c r="BP7" s="414"/>
      <c r="BQ7" s="414"/>
      <c r="BR7" s="414"/>
      <c r="BS7" s="414"/>
      <c r="BT7" s="414"/>
      <c r="BU7" s="415"/>
      <c r="BV7" s="413">
        <v>94649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39519343</v>
      </c>
      <c r="CU7" s="414"/>
      <c r="CV7" s="414"/>
      <c r="CW7" s="414"/>
      <c r="CX7" s="414"/>
      <c r="CY7" s="414"/>
      <c r="CZ7" s="414"/>
      <c r="DA7" s="415"/>
      <c r="DB7" s="413">
        <v>38937665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1310931</v>
      </c>
      <c r="BO8" s="414"/>
      <c r="BP8" s="414"/>
      <c r="BQ8" s="414"/>
      <c r="BR8" s="414"/>
      <c r="BS8" s="414"/>
      <c r="BT8" s="414"/>
      <c r="BU8" s="415"/>
      <c r="BV8" s="413">
        <v>1721178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172737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-410247</v>
      </c>
      <c r="BO9" s="414"/>
      <c r="BP9" s="414"/>
      <c r="BQ9" s="414"/>
      <c r="BR9" s="414"/>
      <c r="BS9" s="414"/>
      <c r="BT9" s="414"/>
      <c r="BU9" s="415"/>
      <c r="BV9" s="413">
        <v>301299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173320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409339</v>
      </c>
      <c r="BO10" s="414"/>
      <c r="BP10" s="414"/>
      <c r="BQ10" s="414"/>
      <c r="BR10" s="414"/>
      <c r="BS10" s="414"/>
      <c r="BT10" s="414"/>
      <c r="BU10" s="415"/>
      <c r="BV10" s="413">
        <v>637782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6952</v>
      </c>
      <c r="BO11" s="414"/>
      <c r="BP11" s="414"/>
      <c r="BQ11" s="414"/>
      <c r="BR11" s="414"/>
      <c r="BS11" s="414"/>
      <c r="BT11" s="414"/>
      <c r="BU11" s="415"/>
      <c r="BV11" s="413">
        <v>2250</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173794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77</v>
      </c>
      <c r="AV12" s="471"/>
      <c r="AW12" s="471"/>
      <c r="AX12" s="471"/>
      <c r="AY12" s="393" t="s">
        <v>114</v>
      </c>
      <c r="AZ12" s="394"/>
      <c r="BA12" s="394"/>
      <c r="BB12" s="394"/>
      <c r="BC12" s="394"/>
      <c r="BD12" s="394"/>
      <c r="BE12" s="394"/>
      <c r="BF12" s="394"/>
      <c r="BG12" s="394"/>
      <c r="BH12" s="394"/>
      <c r="BI12" s="394"/>
      <c r="BJ12" s="394"/>
      <c r="BK12" s="394"/>
      <c r="BL12" s="394"/>
      <c r="BM12" s="395"/>
      <c r="BN12" s="413">
        <v>14200</v>
      </c>
      <c r="BO12" s="414"/>
      <c r="BP12" s="414"/>
      <c r="BQ12" s="414"/>
      <c r="BR12" s="414"/>
      <c r="BS12" s="414"/>
      <c r="BT12" s="414"/>
      <c r="BU12" s="415"/>
      <c r="BV12" s="413">
        <v>262694</v>
      </c>
      <c r="BW12" s="414"/>
      <c r="BX12" s="414"/>
      <c r="BY12" s="414"/>
      <c r="BZ12" s="414"/>
      <c r="CA12" s="414"/>
      <c r="CB12" s="414"/>
      <c r="CC12" s="415"/>
      <c r="CD12" s="422" t="s">
        <v>115</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116</v>
      </c>
      <c r="N13" s="512"/>
      <c r="O13" s="512"/>
      <c r="P13" s="512"/>
      <c r="Q13" s="513"/>
      <c r="R13" s="514">
        <v>173317</v>
      </c>
      <c r="S13" s="515"/>
      <c r="T13" s="515"/>
      <c r="U13" s="515"/>
      <c r="V13" s="516"/>
      <c r="W13" s="502" t="s">
        <v>117</v>
      </c>
      <c r="X13" s="426"/>
      <c r="Y13" s="426"/>
      <c r="Z13" s="426"/>
      <c r="AA13" s="426"/>
      <c r="AB13" s="427"/>
      <c r="AC13" s="389">
        <v>1231</v>
      </c>
      <c r="AD13" s="390"/>
      <c r="AE13" s="390"/>
      <c r="AF13" s="390"/>
      <c r="AG13" s="391"/>
      <c r="AH13" s="389">
        <v>1115</v>
      </c>
      <c r="AI13" s="390"/>
      <c r="AJ13" s="390"/>
      <c r="AK13" s="390"/>
      <c r="AL13" s="392"/>
      <c r="AM13" s="482" t="s">
        <v>118</v>
      </c>
      <c r="AN13" s="387"/>
      <c r="AO13" s="387"/>
      <c r="AP13" s="387"/>
      <c r="AQ13" s="387"/>
      <c r="AR13" s="387"/>
      <c r="AS13" s="387"/>
      <c r="AT13" s="388"/>
      <c r="AU13" s="470" t="s">
        <v>119</v>
      </c>
      <c r="AV13" s="471"/>
      <c r="AW13" s="471"/>
      <c r="AX13" s="471"/>
      <c r="AY13" s="393" t="s">
        <v>120</v>
      </c>
      <c r="AZ13" s="394"/>
      <c r="BA13" s="394"/>
      <c r="BB13" s="394"/>
      <c r="BC13" s="394"/>
      <c r="BD13" s="394"/>
      <c r="BE13" s="394"/>
      <c r="BF13" s="394"/>
      <c r="BG13" s="394"/>
      <c r="BH13" s="394"/>
      <c r="BI13" s="394"/>
      <c r="BJ13" s="394"/>
      <c r="BK13" s="394"/>
      <c r="BL13" s="394"/>
      <c r="BM13" s="395"/>
      <c r="BN13" s="413">
        <v>-8156</v>
      </c>
      <c r="BO13" s="414"/>
      <c r="BP13" s="414"/>
      <c r="BQ13" s="414"/>
      <c r="BR13" s="414"/>
      <c r="BS13" s="414"/>
      <c r="BT13" s="414"/>
      <c r="BU13" s="415"/>
      <c r="BV13" s="413">
        <v>678637</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5.9</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174064</v>
      </c>
      <c r="S14" s="515"/>
      <c r="T14" s="515"/>
      <c r="U14" s="515"/>
      <c r="V14" s="516"/>
      <c r="W14" s="517"/>
      <c r="X14" s="429"/>
      <c r="Y14" s="429"/>
      <c r="Z14" s="429"/>
      <c r="AA14" s="429"/>
      <c r="AB14" s="430"/>
      <c r="AC14" s="507">
        <v>1.7</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72.3</v>
      </c>
      <c r="CU14" s="486"/>
      <c r="CV14" s="486"/>
      <c r="CW14" s="486"/>
      <c r="CX14" s="486"/>
      <c r="CY14" s="486"/>
      <c r="CZ14" s="486"/>
      <c r="DA14" s="487"/>
      <c r="DB14" s="518">
        <v>82.3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116</v>
      </c>
      <c r="N15" s="512"/>
      <c r="O15" s="512"/>
      <c r="P15" s="512"/>
      <c r="Q15" s="513"/>
      <c r="R15" s="514">
        <v>173632</v>
      </c>
      <c r="S15" s="515"/>
      <c r="T15" s="515"/>
      <c r="U15" s="515"/>
      <c r="V15" s="516"/>
      <c r="W15" s="502" t="s">
        <v>124</v>
      </c>
      <c r="X15" s="426"/>
      <c r="Y15" s="426"/>
      <c r="Z15" s="426"/>
      <c r="AA15" s="426"/>
      <c r="AB15" s="427"/>
      <c r="AC15" s="389">
        <v>19896</v>
      </c>
      <c r="AD15" s="390"/>
      <c r="AE15" s="390"/>
      <c r="AF15" s="390"/>
      <c r="AG15" s="391"/>
      <c r="AH15" s="389">
        <v>20920</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23104612</v>
      </c>
      <c r="BO15" s="409"/>
      <c r="BP15" s="409"/>
      <c r="BQ15" s="409"/>
      <c r="BR15" s="409"/>
      <c r="BS15" s="409"/>
      <c r="BT15" s="409"/>
      <c r="BU15" s="410"/>
      <c r="BV15" s="408">
        <v>21918989</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26.8</v>
      </c>
      <c r="AD16" s="508"/>
      <c r="AE16" s="508"/>
      <c r="AF16" s="508"/>
      <c r="AG16" s="509"/>
      <c r="AH16" s="507">
        <v>26.6</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29974479</v>
      </c>
      <c r="BO16" s="414"/>
      <c r="BP16" s="414"/>
      <c r="BQ16" s="414"/>
      <c r="BR16" s="414"/>
      <c r="BS16" s="414"/>
      <c r="BT16" s="414"/>
      <c r="BU16" s="415"/>
      <c r="BV16" s="413">
        <v>28942281</v>
      </c>
      <c r="BW16" s="414"/>
      <c r="BX16" s="414"/>
      <c r="BY16" s="414"/>
      <c r="BZ16" s="414"/>
      <c r="CA16" s="414"/>
      <c r="CB16" s="414"/>
      <c r="CC16" s="415"/>
      <c r="CD16" s="152"/>
      <c r="CE16" s="411" t="s">
        <v>130</v>
      </c>
      <c r="CF16" s="411"/>
      <c r="CG16" s="411"/>
      <c r="CH16" s="411"/>
      <c r="CI16" s="411"/>
      <c r="CJ16" s="411"/>
      <c r="CK16" s="411"/>
      <c r="CL16" s="411"/>
      <c r="CM16" s="411"/>
      <c r="CN16" s="411"/>
      <c r="CO16" s="411"/>
      <c r="CP16" s="411"/>
      <c r="CQ16" s="411"/>
      <c r="CR16" s="411"/>
      <c r="CS16" s="412"/>
      <c r="CT16" s="383">
        <v>3.9</v>
      </c>
      <c r="CU16" s="384"/>
      <c r="CV16" s="384"/>
      <c r="CW16" s="384"/>
      <c r="CX16" s="384"/>
      <c r="CY16" s="384"/>
      <c r="CZ16" s="384"/>
      <c r="DA16" s="385"/>
      <c r="DB16" s="383">
        <v>1.2</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128</v>
      </c>
      <c r="S17" s="500"/>
      <c r="T17" s="500"/>
      <c r="U17" s="500"/>
      <c r="V17" s="501"/>
      <c r="W17" s="502" t="s">
        <v>132</v>
      </c>
      <c r="X17" s="426"/>
      <c r="Y17" s="426"/>
      <c r="Z17" s="426"/>
      <c r="AA17" s="426"/>
      <c r="AB17" s="427"/>
      <c r="AC17" s="389">
        <v>53213</v>
      </c>
      <c r="AD17" s="390"/>
      <c r="AE17" s="390"/>
      <c r="AF17" s="390"/>
      <c r="AG17" s="391"/>
      <c r="AH17" s="389">
        <v>55186</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29478083</v>
      </c>
      <c r="BO17" s="414"/>
      <c r="BP17" s="414"/>
      <c r="BQ17" s="414"/>
      <c r="BR17" s="414"/>
      <c r="BS17" s="414"/>
      <c r="BT17" s="414"/>
      <c r="BU17" s="415"/>
      <c r="BV17" s="413">
        <v>28227173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561.57000000000005</v>
      </c>
      <c r="M18" s="478"/>
      <c r="N18" s="478"/>
      <c r="O18" s="478"/>
      <c r="P18" s="478"/>
      <c r="Q18" s="478"/>
      <c r="R18" s="479"/>
      <c r="S18" s="479"/>
      <c r="T18" s="479"/>
      <c r="U18" s="479"/>
      <c r="V18" s="480"/>
      <c r="W18" s="494"/>
      <c r="X18" s="495"/>
      <c r="Y18" s="495"/>
      <c r="Z18" s="495"/>
      <c r="AA18" s="495"/>
      <c r="AB18" s="503"/>
      <c r="AC18" s="377">
        <v>71.599999999999994</v>
      </c>
      <c r="AD18" s="378"/>
      <c r="AE18" s="378"/>
      <c r="AF18" s="378"/>
      <c r="AG18" s="481"/>
      <c r="AH18" s="377">
        <v>70.099999999999994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35071707</v>
      </c>
      <c r="BO18" s="414"/>
      <c r="BP18" s="414"/>
      <c r="BQ18" s="414"/>
      <c r="BR18" s="414"/>
      <c r="BS18" s="414"/>
      <c r="BT18" s="414"/>
      <c r="BU18" s="415"/>
      <c r="BV18" s="413">
        <v>34967661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308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45871735</v>
      </c>
      <c r="BO19" s="414"/>
      <c r="BP19" s="414"/>
      <c r="BQ19" s="414"/>
      <c r="BR19" s="414"/>
      <c r="BS19" s="414"/>
      <c r="BT19" s="414"/>
      <c r="BU19" s="415"/>
      <c r="BV19" s="413">
        <v>45017135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78298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79351544</v>
      </c>
      <c r="BO23" s="414"/>
      <c r="BP23" s="414"/>
      <c r="BQ23" s="414"/>
      <c r="BR23" s="414"/>
      <c r="BS23" s="414"/>
      <c r="BT23" s="414"/>
      <c r="BU23" s="415"/>
      <c r="BV23" s="413">
        <v>73562911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9114</v>
      </c>
      <c r="R24" s="390"/>
      <c r="S24" s="390"/>
      <c r="T24" s="390"/>
      <c r="U24" s="390"/>
      <c r="V24" s="391"/>
      <c r="W24" s="455"/>
      <c r="X24" s="446"/>
      <c r="Y24" s="447"/>
      <c r="Z24" s="386" t="s">
        <v>148</v>
      </c>
      <c r="AA24" s="387"/>
      <c r="AB24" s="387"/>
      <c r="AC24" s="387"/>
      <c r="AD24" s="387"/>
      <c r="AE24" s="387"/>
      <c r="AF24" s="387"/>
      <c r="AG24" s="388"/>
      <c r="AH24" s="389">
        <v>1134</v>
      </c>
      <c r="AI24" s="390"/>
      <c r="AJ24" s="390"/>
      <c r="AK24" s="390"/>
      <c r="AL24" s="391"/>
      <c r="AM24" s="389">
        <v>3315816</v>
      </c>
      <c r="AN24" s="390"/>
      <c r="AO24" s="390"/>
      <c r="AP24" s="390"/>
      <c r="AQ24" s="390"/>
      <c r="AR24" s="391"/>
      <c r="AS24" s="389">
        <v>2924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65495153</v>
      </c>
      <c r="BO24" s="414"/>
      <c r="BP24" s="414"/>
      <c r="BQ24" s="414"/>
      <c r="BR24" s="414"/>
      <c r="BS24" s="414"/>
      <c r="BT24" s="414"/>
      <c r="BU24" s="415"/>
      <c r="BV24" s="413">
        <v>62403486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2</v>
      </c>
      <c r="M25" s="390"/>
      <c r="N25" s="390"/>
      <c r="O25" s="390"/>
      <c r="P25" s="391"/>
      <c r="Q25" s="389">
        <v>7440</v>
      </c>
      <c r="R25" s="390"/>
      <c r="S25" s="390"/>
      <c r="T25" s="390"/>
      <c r="U25" s="390"/>
      <c r="V25" s="391"/>
      <c r="W25" s="455"/>
      <c r="X25" s="446"/>
      <c r="Y25" s="447"/>
      <c r="Z25" s="386" t="s">
        <v>151</v>
      </c>
      <c r="AA25" s="387"/>
      <c r="AB25" s="387"/>
      <c r="AC25" s="387"/>
      <c r="AD25" s="387"/>
      <c r="AE25" s="387"/>
      <c r="AF25" s="387"/>
      <c r="AG25" s="388"/>
      <c r="AH25" s="389">
        <v>231</v>
      </c>
      <c r="AI25" s="390"/>
      <c r="AJ25" s="390"/>
      <c r="AK25" s="390"/>
      <c r="AL25" s="391"/>
      <c r="AM25" s="389">
        <v>645645</v>
      </c>
      <c r="AN25" s="390"/>
      <c r="AO25" s="390"/>
      <c r="AP25" s="390"/>
      <c r="AQ25" s="390"/>
      <c r="AR25" s="391"/>
      <c r="AS25" s="389">
        <v>2795</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9382583</v>
      </c>
      <c r="BO25" s="409"/>
      <c r="BP25" s="409"/>
      <c r="BQ25" s="409"/>
      <c r="BR25" s="409"/>
      <c r="BS25" s="409"/>
      <c r="BT25" s="409"/>
      <c r="BU25" s="410"/>
      <c r="BV25" s="408">
        <v>9626402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6324</v>
      </c>
      <c r="R26" s="390"/>
      <c r="S26" s="390"/>
      <c r="T26" s="390"/>
      <c r="U26" s="390"/>
      <c r="V26" s="391"/>
      <c r="W26" s="455"/>
      <c r="X26" s="446"/>
      <c r="Y26" s="447"/>
      <c r="Z26" s="386" t="s">
        <v>154</v>
      </c>
      <c r="AA26" s="468"/>
      <c r="AB26" s="468"/>
      <c r="AC26" s="468"/>
      <c r="AD26" s="468"/>
      <c r="AE26" s="468"/>
      <c r="AF26" s="468"/>
      <c r="AG26" s="469"/>
      <c r="AH26" s="389">
        <v>92</v>
      </c>
      <c r="AI26" s="390"/>
      <c r="AJ26" s="390"/>
      <c r="AK26" s="390"/>
      <c r="AL26" s="391"/>
      <c r="AM26" s="389">
        <v>322184</v>
      </c>
      <c r="AN26" s="390"/>
      <c r="AO26" s="390"/>
      <c r="AP26" s="390"/>
      <c r="AQ26" s="390"/>
      <c r="AR26" s="391"/>
      <c r="AS26" s="389">
        <v>3502</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5200</v>
      </c>
      <c r="R27" s="390"/>
      <c r="S27" s="390"/>
      <c r="T27" s="390"/>
      <c r="U27" s="390"/>
      <c r="V27" s="391"/>
      <c r="W27" s="455"/>
      <c r="X27" s="446"/>
      <c r="Y27" s="447"/>
      <c r="Z27" s="386" t="s">
        <v>158</v>
      </c>
      <c r="AA27" s="387"/>
      <c r="AB27" s="387"/>
      <c r="AC27" s="387"/>
      <c r="AD27" s="387"/>
      <c r="AE27" s="387"/>
      <c r="AF27" s="387"/>
      <c r="AG27" s="388"/>
      <c r="AH27" s="389">
        <v>7</v>
      </c>
      <c r="AI27" s="390"/>
      <c r="AJ27" s="390"/>
      <c r="AK27" s="390"/>
      <c r="AL27" s="391"/>
      <c r="AM27" s="389">
        <v>24668</v>
      </c>
      <c r="AN27" s="390"/>
      <c r="AO27" s="390"/>
      <c r="AP27" s="390"/>
      <c r="AQ27" s="390"/>
      <c r="AR27" s="391"/>
      <c r="AS27" s="389">
        <v>3524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156</v>
      </c>
      <c r="BO27" s="417"/>
      <c r="BP27" s="417"/>
      <c r="BQ27" s="417"/>
      <c r="BR27" s="417"/>
      <c r="BS27" s="417"/>
      <c r="BT27" s="417"/>
      <c r="BU27" s="418"/>
      <c r="BV27" s="416">
        <v>90000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4800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2997446</v>
      </c>
      <c r="BO28" s="409"/>
      <c r="BP28" s="409"/>
      <c r="BQ28" s="409"/>
      <c r="BR28" s="409"/>
      <c r="BS28" s="409"/>
      <c r="BT28" s="409"/>
      <c r="BU28" s="410"/>
      <c r="BV28" s="408">
        <v>2602307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28</v>
      </c>
      <c r="M29" s="390"/>
      <c r="N29" s="390"/>
      <c r="O29" s="390"/>
      <c r="P29" s="391"/>
      <c r="Q29" s="389">
        <v>4400</v>
      </c>
      <c r="R29" s="390"/>
      <c r="S29" s="390"/>
      <c r="T29" s="390"/>
      <c r="U29" s="390"/>
      <c r="V29" s="391"/>
      <c r="W29" s="456"/>
      <c r="X29" s="457"/>
      <c r="Y29" s="458"/>
      <c r="Z29" s="386" t="s">
        <v>165</v>
      </c>
      <c r="AA29" s="387"/>
      <c r="AB29" s="387"/>
      <c r="AC29" s="387"/>
      <c r="AD29" s="387"/>
      <c r="AE29" s="387"/>
      <c r="AF29" s="387"/>
      <c r="AG29" s="388"/>
      <c r="AH29" s="389">
        <v>1141</v>
      </c>
      <c r="AI29" s="390"/>
      <c r="AJ29" s="390"/>
      <c r="AK29" s="390"/>
      <c r="AL29" s="391"/>
      <c r="AM29" s="389">
        <v>3340484</v>
      </c>
      <c r="AN29" s="390"/>
      <c r="AO29" s="390"/>
      <c r="AP29" s="390"/>
      <c r="AQ29" s="390"/>
      <c r="AR29" s="391"/>
      <c r="AS29" s="389">
        <v>2928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1585981</v>
      </c>
      <c r="BO29" s="414"/>
      <c r="BP29" s="414"/>
      <c r="BQ29" s="414"/>
      <c r="BR29" s="414"/>
      <c r="BS29" s="414"/>
      <c r="BT29" s="414"/>
      <c r="BU29" s="415"/>
      <c r="BV29" s="413">
        <v>264546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3845228</v>
      </c>
      <c r="BO30" s="417"/>
      <c r="BP30" s="417"/>
      <c r="BQ30" s="417"/>
      <c r="BR30" s="417"/>
      <c r="BS30" s="417"/>
      <c r="BT30" s="417"/>
      <c r="BU30" s="418"/>
      <c r="BV30" s="416">
        <v>3095368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苫小牧港管理組合（一般会計）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㈱苫小牧振興公社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霊園事業特別会計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苫小牧港管理組合（港湾整備特別会計）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（一財）苫小牧保健センター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IF('各会計、関係団体の財政状況及び健全化判断比率'!B33="","",'各会計、関係団体の財政状況及び健全化判断比率'!B33)</f>
        <v>市立病院事業会計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14</v>
      </c>
      <c r="CP36" s="373"/>
      <c r="CQ36" s="372" t="str">
        <f>IF('各会計、関係団体の財政状況及び健全化判断比率'!BS9="","",'各会計、関係団体の財政状況及び健全化判断比率'!BS9)</f>
        <v>（一財）苫小牧市勤労者共済センター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9</v>
      </c>
      <c r="AN37" s="373"/>
      <c r="AO37" s="372" t="str">
        <f>IF('各会計、関係団体の財政状況及び健全化判断比率'!B34="","",'各会計、関係団体の財政状況及び健全化判断比率'!B34)</f>
        <v>公設地方卸売市場事業会計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15</v>
      </c>
      <c r="CP37" s="373"/>
      <c r="CQ37" s="372" t="str">
        <f>IF('各会計、関係団体の財政状況及び健全化判断比率'!BS10="","",'各会計、関係団体の財政状況及び健全化判断比率'!BS10)</f>
        <v>苫小牧ガス㈱</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16</v>
      </c>
      <c r="CP38" s="373"/>
      <c r="CQ38" s="372" t="str">
        <f>IF('各会計、関係団体の財政状況及び健全化判断比率'!BS11="","",'各会計、関係団体の財政状況及び健全化判断比率'!BS11)</f>
        <v>㈱苫小牧オートリゾート</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17</v>
      </c>
      <c r="CP39" s="373"/>
      <c r="CQ39" s="372" t="str">
        <f>IF('各会計、関係団体の財政状況及び健全化判断比率'!BS12="","",'各会計、関係団体の財政状況及び健全化判断比率'!BS12)</f>
        <v>（公財）苫小牧市体育協会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18</v>
      </c>
      <c r="CP40" s="373"/>
      <c r="CQ40" s="372" t="str">
        <f>IF('各会計、関係団体の財政状況及び健全化判断比率'!BS13="","",'各会計、関係団体の財政状況及び健全化判断比率'!BS13)</f>
        <v>（公財）道央産業振興財団</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19</v>
      </c>
      <c r="CP41" s="373"/>
      <c r="CQ41" s="372" t="str">
        <f>IF('各会計、関係団体の財政状況及び健全化判断比率'!BS14="","",'各会計、関係団体の財政状況及び健全化判断比率'!BS14)</f>
        <v>（公財）新千歳空港周辺環境整備財団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78" t="s">
        <v>523</v>
      </c>
      <c r="D34" s="1178"/>
      <c r="E34" s="1179"/>
      <c r="F34" s="32" t="s">
        <v>524</v>
      </c>
      <c r="G34" s="33">
        <v>0.31</v>
      </c>
      <c r="H34" s="33">
        <v>0.69</v>
      </c>
      <c r="I34" s="33" t="s">
        <v>525</v>
      </c>
      <c r="J34" s="34" t="s">
        <v>526</v>
      </c>
      <c r="K34" s="22"/>
      <c r="L34" s="22"/>
      <c r="M34" s="22"/>
      <c r="N34" s="22"/>
      <c r="O34" s="22"/>
      <c r="P34" s="22"/>
    </row>
    <row r="35" spans="1:16" ht="39" customHeight="1">
      <c r="A35" s="22"/>
      <c r="B35" s="35"/>
      <c r="C35" s="1172" t="s">
        <v>527</v>
      </c>
      <c r="D35" s="1173"/>
      <c r="E35" s="1174"/>
      <c r="F35" s="36">
        <v>4.05</v>
      </c>
      <c r="G35" s="37">
        <v>3.56</v>
      </c>
      <c r="H35" s="37">
        <v>3.77</v>
      </c>
      <c r="I35" s="37">
        <v>4.24</v>
      </c>
      <c r="J35" s="38">
        <v>4.33</v>
      </c>
      <c r="K35" s="22"/>
      <c r="L35" s="22"/>
      <c r="M35" s="22"/>
      <c r="N35" s="22"/>
      <c r="O35" s="22"/>
      <c r="P35" s="22"/>
    </row>
    <row r="36" spans="1:16" ht="39" customHeight="1">
      <c r="A36" s="22"/>
      <c r="B36" s="35"/>
      <c r="C36" s="1172" t="s">
        <v>528</v>
      </c>
      <c r="D36" s="1173"/>
      <c r="E36" s="1174"/>
      <c r="F36" s="36">
        <v>1.71</v>
      </c>
      <c r="G36" s="37">
        <v>1.55</v>
      </c>
      <c r="H36" s="37">
        <v>3.61</v>
      </c>
      <c r="I36" s="37">
        <v>4.42</v>
      </c>
      <c r="J36" s="38">
        <v>3.31</v>
      </c>
      <c r="K36" s="22"/>
      <c r="L36" s="22"/>
      <c r="M36" s="22"/>
      <c r="N36" s="22"/>
      <c r="O36" s="22"/>
      <c r="P36" s="22"/>
    </row>
    <row r="37" spans="1:16" ht="39" customHeight="1">
      <c r="A37" s="22"/>
      <c r="B37" s="35"/>
      <c r="C37" s="1172" t="s">
        <v>529</v>
      </c>
      <c r="D37" s="1173"/>
      <c r="E37" s="1174"/>
      <c r="F37" s="36">
        <v>2.02</v>
      </c>
      <c r="G37" s="37">
        <v>2.09</v>
      </c>
      <c r="H37" s="37">
        <v>1.95</v>
      </c>
      <c r="I37" s="37">
        <v>1.9</v>
      </c>
      <c r="J37" s="38">
        <v>2.0699999999999998</v>
      </c>
      <c r="K37" s="22"/>
      <c r="L37" s="22"/>
      <c r="M37" s="22"/>
      <c r="N37" s="22"/>
      <c r="O37" s="22"/>
      <c r="P37" s="22"/>
    </row>
    <row r="38" spans="1:16" ht="39" customHeight="1">
      <c r="A38" s="22"/>
      <c r="B38" s="35"/>
      <c r="C38" s="1172" t="s">
        <v>530</v>
      </c>
      <c r="D38" s="1173"/>
      <c r="E38" s="1174"/>
      <c r="F38" s="36">
        <v>1.02</v>
      </c>
      <c r="G38" s="37">
        <v>1.1100000000000001</v>
      </c>
      <c r="H38" s="37">
        <v>1.1499999999999999</v>
      </c>
      <c r="I38" s="37">
        <v>1.23</v>
      </c>
      <c r="J38" s="38">
        <v>1.22</v>
      </c>
      <c r="K38" s="22"/>
      <c r="L38" s="22"/>
      <c r="M38" s="22"/>
      <c r="N38" s="22"/>
      <c r="O38" s="22"/>
      <c r="P38" s="22"/>
    </row>
    <row r="39" spans="1:16" ht="39" customHeight="1">
      <c r="A39" s="22"/>
      <c r="B39" s="35"/>
      <c r="C39" s="1172" t="s">
        <v>531</v>
      </c>
      <c r="D39" s="1173"/>
      <c r="E39" s="1174"/>
      <c r="F39" s="36">
        <v>0.08</v>
      </c>
      <c r="G39" s="37" t="s">
        <v>532</v>
      </c>
      <c r="H39" s="37">
        <v>0.04</v>
      </c>
      <c r="I39" s="37">
        <v>0.41</v>
      </c>
      <c r="J39" s="38">
        <v>0.39</v>
      </c>
      <c r="K39" s="22"/>
      <c r="L39" s="22"/>
      <c r="M39" s="22"/>
      <c r="N39" s="22"/>
      <c r="O39" s="22"/>
      <c r="P39" s="22"/>
    </row>
    <row r="40" spans="1:16" ht="39" customHeight="1">
      <c r="A40" s="22"/>
      <c r="B40" s="35"/>
      <c r="C40" s="1172" t="s">
        <v>533</v>
      </c>
      <c r="D40" s="1173"/>
      <c r="E40" s="1174"/>
      <c r="F40" s="36">
        <v>0.97</v>
      </c>
      <c r="G40" s="37">
        <v>1.02</v>
      </c>
      <c r="H40" s="37">
        <v>0.3</v>
      </c>
      <c r="I40" s="37">
        <v>0.02</v>
      </c>
      <c r="J40" s="38">
        <v>0.37</v>
      </c>
      <c r="K40" s="22"/>
      <c r="L40" s="22"/>
      <c r="M40" s="22"/>
      <c r="N40" s="22"/>
      <c r="O40" s="22"/>
      <c r="P40" s="22"/>
    </row>
    <row r="41" spans="1:16" ht="39" customHeight="1">
      <c r="A41" s="22"/>
      <c r="B41" s="35"/>
      <c r="C41" s="1172" t="s">
        <v>534</v>
      </c>
      <c r="D41" s="1173"/>
      <c r="E41" s="1174"/>
      <c r="F41" s="36">
        <v>0</v>
      </c>
      <c r="G41" s="37">
        <v>0</v>
      </c>
      <c r="H41" s="37">
        <v>0</v>
      </c>
      <c r="I41" s="37">
        <v>0.15</v>
      </c>
      <c r="J41" s="38">
        <v>0.15</v>
      </c>
      <c r="K41" s="22"/>
      <c r="L41" s="22"/>
      <c r="M41" s="22"/>
      <c r="N41" s="22"/>
      <c r="O41" s="22"/>
      <c r="P41" s="22"/>
    </row>
    <row r="42" spans="1:16" ht="39" customHeight="1">
      <c r="A42" s="22"/>
      <c r="B42" s="39"/>
      <c r="C42" s="1172" t="s">
        <v>535</v>
      </c>
      <c r="D42" s="1173"/>
      <c r="E42" s="1174"/>
      <c r="F42" s="36" t="s">
        <v>536</v>
      </c>
      <c r="G42" s="37" t="s">
        <v>478</v>
      </c>
      <c r="H42" s="37" t="s">
        <v>478</v>
      </c>
      <c r="I42" s="37" t="s">
        <v>478</v>
      </c>
      <c r="J42" s="38" t="s">
        <v>478</v>
      </c>
      <c r="K42" s="22"/>
      <c r="L42" s="22"/>
      <c r="M42" s="22"/>
      <c r="N42" s="22"/>
      <c r="O42" s="22"/>
      <c r="P42" s="22"/>
    </row>
    <row r="43" spans="1:16" ht="39" customHeight="1" thickBot="1">
      <c r="A43" s="22"/>
      <c r="B43" s="40"/>
      <c r="C43" s="1175" t="s">
        <v>537</v>
      </c>
      <c r="D43" s="1176"/>
      <c r="E43" s="1177"/>
      <c r="F43" s="41">
        <v>1.07</v>
      </c>
      <c r="G43" s="42">
        <v>3.61</v>
      </c>
      <c r="H43" s="42">
        <v>3.85</v>
      </c>
      <c r="I43" s="42">
        <v>5.56</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88" t="s">
        <v>10</v>
      </c>
      <c r="C45" s="1189"/>
      <c r="D45" s="58"/>
      <c r="E45" s="1194" t="s">
        <v>11</v>
      </c>
      <c r="F45" s="1194"/>
      <c r="G45" s="1194"/>
      <c r="H45" s="1194"/>
      <c r="I45" s="1194"/>
      <c r="J45" s="1195"/>
      <c r="K45" s="59">
        <v>8330</v>
      </c>
      <c r="L45" s="60">
        <v>8684</v>
      </c>
      <c r="M45" s="60">
        <v>7716</v>
      </c>
      <c r="N45" s="60">
        <v>7430</v>
      </c>
      <c r="O45" s="61">
        <v>7003</v>
      </c>
      <c r="P45" s="48"/>
      <c r="Q45" s="48"/>
      <c r="R45" s="48"/>
      <c r="S45" s="48"/>
      <c r="T45" s="48"/>
      <c r="U45" s="48"/>
    </row>
    <row r="46" spans="1:21" ht="30.75" customHeight="1">
      <c r="A46" s="48"/>
      <c r="B46" s="1190"/>
      <c r="C46" s="1191"/>
      <c r="D46" s="62"/>
      <c r="E46" s="1182" t="s">
        <v>12</v>
      </c>
      <c r="F46" s="1182"/>
      <c r="G46" s="1182"/>
      <c r="H46" s="1182"/>
      <c r="I46" s="1182"/>
      <c r="J46" s="1183"/>
      <c r="K46" s="63" t="s">
        <v>478</v>
      </c>
      <c r="L46" s="64" t="s">
        <v>478</v>
      </c>
      <c r="M46" s="64" t="s">
        <v>478</v>
      </c>
      <c r="N46" s="64" t="s">
        <v>478</v>
      </c>
      <c r="O46" s="65" t="s">
        <v>478</v>
      </c>
      <c r="P46" s="48"/>
      <c r="Q46" s="48"/>
      <c r="R46" s="48"/>
      <c r="S46" s="48"/>
      <c r="T46" s="48"/>
      <c r="U46" s="48"/>
    </row>
    <row r="47" spans="1:21" ht="30.75" customHeight="1">
      <c r="A47" s="48"/>
      <c r="B47" s="1190"/>
      <c r="C47" s="1191"/>
      <c r="D47" s="62"/>
      <c r="E47" s="1182" t="s">
        <v>13</v>
      </c>
      <c r="F47" s="1182"/>
      <c r="G47" s="1182"/>
      <c r="H47" s="1182"/>
      <c r="I47" s="1182"/>
      <c r="J47" s="1183"/>
      <c r="K47" s="63" t="s">
        <v>478</v>
      </c>
      <c r="L47" s="64" t="s">
        <v>478</v>
      </c>
      <c r="M47" s="64" t="s">
        <v>478</v>
      </c>
      <c r="N47" s="64" t="s">
        <v>478</v>
      </c>
      <c r="O47" s="65" t="s">
        <v>478</v>
      </c>
      <c r="P47" s="48"/>
      <c r="Q47" s="48"/>
      <c r="R47" s="48"/>
      <c r="S47" s="48"/>
      <c r="T47" s="48"/>
      <c r="U47" s="48"/>
    </row>
    <row r="48" spans="1:21" ht="30.75" customHeight="1">
      <c r="A48" s="48"/>
      <c r="B48" s="1190"/>
      <c r="C48" s="1191"/>
      <c r="D48" s="62"/>
      <c r="E48" s="1182" t="s">
        <v>14</v>
      </c>
      <c r="F48" s="1182"/>
      <c r="G48" s="1182"/>
      <c r="H48" s="1182"/>
      <c r="I48" s="1182"/>
      <c r="J48" s="1183"/>
      <c r="K48" s="63">
        <v>2277</v>
      </c>
      <c r="L48" s="64">
        <v>1734</v>
      </c>
      <c r="M48" s="64">
        <v>1593</v>
      </c>
      <c r="N48" s="64">
        <v>1592</v>
      </c>
      <c r="O48" s="65">
        <v>1783</v>
      </c>
      <c r="P48" s="48"/>
      <c r="Q48" s="48"/>
      <c r="R48" s="48"/>
      <c r="S48" s="48"/>
      <c r="T48" s="48"/>
      <c r="U48" s="48"/>
    </row>
    <row r="49" spans="1:21" ht="30.75" customHeight="1">
      <c r="A49" s="48"/>
      <c r="B49" s="1190"/>
      <c r="C49" s="1191"/>
      <c r="D49" s="62"/>
      <c r="E49" s="1182" t="s">
        <v>15</v>
      </c>
      <c r="F49" s="1182"/>
      <c r="G49" s="1182"/>
      <c r="H49" s="1182"/>
      <c r="I49" s="1182"/>
      <c r="J49" s="1183"/>
      <c r="K49" s="63">
        <v>897</v>
      </c>
      <c r="L49" s="64">
        <v>869</v>
      </c>
      <c r="M49" s="64">
        <v>931</v>
      </c>
      <c r="N49" s="64">
        <v>881</v>
      </c>
      <c r="O49" s="65">
        <v>783</v>
      </c>
      <c r="P49" s="48"/>
      <c r="Q49" s="48"/>
      <c r="R49" s="48"/>
      <c r="S49" s="48"/>
      <c r="T49" s="48"/>
      <c r="U49" s="48"/>
    </row>
    <row r="50" spans="1:21" ht="30.75" customHeight="1">
      <c r="A50" s="48"/>
      <c r="B50" s="1190"/>
      <c r="C50" s="1191"/>
      <c r="D50" s="62"/>
      <c r="E50" s="1182" t="s">
        <v>16</v>
      </c>
      <c r="F50" s="1182"/>
      <c r="G50" s="1182"/>
      <c r="H50" s="1182"/>
      <c r="I50" s="1182"/>
      <c r="J50" s="1183"/>
      <c r="K50" s="63">
        <v>272</v>
      </c>
      <c r="L50" s="64">
        <v>259</v>
      </c>
      <c r="M50" s="64">
        <v>152</v>
      </c>
      <c r="N50" s="64">
        <v>149</v>
      </c>
      <c r="O50" s="65">
        <v>168</v>
      </c>
      <c r="P50" s="48"/>
      <c r="Q50" s="48"/>
      <c r="R50" s="48"/>
      <c r="S50" s="48"/>
      <c r="T50" s="48"/>
      <c r="U50" s="48"/>
    </row>
    <row r="51" spans="1:21" ht="30.75" customHeight="1">
      <c r="A51" s="48"/>
      <c r="B51" s="1192"/>
      <c r="C51" s="1193"/>
      <c r="D51" s="66"/>
      <c r="E51" s="1182" t="s">
        <v>17</v>
      </c>
      <c r="F51" s="1182"/>
      <c r="G51" s="1182"/>
      <c r="H51" s="1182"/>
      <c r="I51" s="1182"/>
      <c r="J51" s="1183"/>
      <c r="K51" s="63" t="s">
        <v>478</v>
      </c>
      <c r="L51" s="64" t="s">
        <v>478</v>
      </c>
      <c r="M51" s="64" t="s">
        <v>478</v>
      </c>
      <c r="N51" s="64" t="s">
        <v>478</v>
      </c>
      <c r="O51" s="65">
        <v>1</v>
      </c>
      <c r="P51" s="48"/>
      <c r="Q51" s="48"/>
      <c r="R51" s="48"/>
      <c r="S51" s="48"/>
      <c r="T51" s="48"/>
      <c r="U51" s="48"/>
    </row>
    <row r="52" spans="1:21" ht="30.75" customHeight="1">
      <c r="A52" s="48"/>
      <c r="B52" s="1180" t="s">
        <v>18</v>
      </c>
      <c r="C52" s="1181"/>
      <c r="D52" s="66"/>
      <c r="E52" s="1182" t="s">
        <v>19</v>
      </c>
      <c r="F52" s="1182"/>
      <c r="G52" s="1182"/>
      <c r="H52" s="1182"/>
      <c r="I52" s="1182"/>
      <c r="J52" s="1183"/>
      <c r="K52" s="63">
        <v>8291</v>
      </c>
      <c r="L52" s="64">
        <v>8281</v>
      </c>
      <c r="M52" s="64">
        <v>8191</v>
      </c>
      <c r="N52" s="64">
        <v>8209</v>
      </c>
      <c r="O52" s="65">
        <v>7804</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3485</v>
      </c>
      <c r="L53" s="69">
        <v>3265</v>
      </c>
      <c r="M53" s="69">
        <v>2201</v>
      </c>
      <c r="N53" s="69">
        <v>1843</v>
      </c>
      <c r="O53" s="70">
        <v>1934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08" t="s">
        <v>23</v>
      </c>
      <c r="C41" s="1209"/>
      <c r="D41" s="81"/>
      <c r="E41" s="1210" t="s">
        <v>24</v>
      </c>
      <c r="F41" s="1210"/>
      <c r="G41" s="1210"/>
      <c r="H41" s="1211"/>
      <c r="I41" s="82">
        <v>63503</v>
      </c>
      <c r="J41" s="83">
        <v>72988</v>
      </c>
      <c r="K41" s="83">
        <v>73225</v>
      </c>
      <c r="L41" s="83">
        <v>73563</v>
      </c>
      <c r="M41" s="84">
        <v>79352</v>
      </c>
    </row>
    <row r="42" spans="2:13" ht="27.75" customHeight="1">
      <c r="B42" s="1198"/>
      <c r="C42" s="1199"/>
      <c r="D42" s="85"/>
      <c r="E42" s="1202" t="s">
        <v>25</v>
      </c>
      <c r="F42" s="1202"/>
      <c r="G42" s="1202"/>
      <c r="H42" s="1203"/>
      <c r="I42" s="86">
        <v>1266</v>
      </c>
      <c r="J42" s="87">
        <v>1214</v>
      </c>
      <c r="K42" s="87">
        <v>2035</v>
      </c>
      <c r="L42" s="87">
        <v>1948</v>
      </c>
      <c r="M42" s="88">
        <v>1763</v>
      </c>
    </row>
    <row r="43" spans="2:13" ht="27.75" customHeight="1">
      <c r="B43" s="1198"/>
      <c r="C43" s="1199"/>
      <c r="D43" s="85"/>
      <c r="E43" s="1202" t="s">
        <v>26</v>
      </c>
      <c r="F43" s="1202"/>
      <c r="G43" s="1202"/>
      <c r="H43" s="1203"/>
      <c r="I43" s="86">
        <v>27625</v>
      </c>
      <c r="J43" s="87">
        <v>23523</v>
      </c>
      <c r="K43" s="87">
        <v>22736</v>
      </c>
      <c r="L43" s="87">
        <v>21254</v>
      </c>
      <c r="M43" s="88">
        <v>20863</v>
      </c>
    </row>
    <row r="44" spans="2:13" ht="27.75" customHeight="1">
      <c r="B44" s="1198"/>
      <c r="C44" s="1199"/>
      <c r="D44" s="85"/>
      <c r="E44" s="1202" t="s">
        <v>27</v>
      </c>
      <c r="F44" s="1202"/>
      <c r="G44" s="1202"/>
      <c r="H44" s="1203"/>
      <c r="I44" s="86">
        <v>6706</v>
      </c>
      <c r="J44" s="87">
        <v>7071</v>
      </c>
      <c r="K44" s="87">
        <v>7351</v>
      </c>
      <c r="L44" s="87">
        <v>7162</v>
      </c>
      <c r="M44" s="88">
        <v>6797</v>
      </c>
    </row>
    <row r="45" spans="2:13" ht="27.75" customHeight="1">
      <c r="B45" s="1198"/>
      <c r="C45" s="1199"/>
      <c r="D45" s="85"/>
      <c r="E45" s="1202" t="s">
        <v>28</v>
      </c>
      <c r="F45" s="1202"/>
      <c r="G45" s="1202"/>
      <c r="H45" s="1203"/>
      <c r="I45" s="86">
        <v>10235</v>
      </c>
      <c r="J45" s="87">
        <v>9394</v>
      </c>
      <c r="K45" s="87">
        <v>8784</v>
      </c>
      <c r="L45" s="87">
        <v>7420</v>
      </c>
      <c r="M45" s="88">
        <v>6897</v>
      </c>
    </row>
    <row r="46" spans="2:13" ht="27.75" customHeight="1">
      <c r="B46" s="1198"/>
      <c r="C46" s="1199"/>
      <c r="D46" s="85"/>
      <c r="E46" s="1202" t="s">
        <v>29</v>
      </c>
      <c r="F46" s="1202"/>
      <c r="G46" s="1202"/>
      <c r="H46" s="1203"/>
      <c r="I46" s="86">
        <v>5102</v>
      </c>
      <c r="J46" s="87">
        <v>4585</v>
      </c>
      <c r="K46" s="87">
        <v>4103</v>
      </c>
      <c r="L46" s="87">
        <v>3604</v>
      </c>
      <c r="M46" s="88" t="s">
        <v>478</v>
      </c>
    </row>
    <row r="47" spans="2:13" ht="27.75" customHeight="1">
      <c r="B47" s="1198"/>
      <c r="C47" s="1199"/>
      <c r="D47" s="85"/>
      <c r="E47" s="1202" t="s">
        <v>30</v>
      </c>
      <c r="F47" s="1202"/>
      <c r="G47" s="1202"/>
      <c r="H47" s="1203"/>
      <c r="I47" s="86" t="s">
        <v>478</v>
      </c>
      <c r="J47" s="87" t="s">
        <v>478</v>
      </c>
      <c r="K47" s="87" t="s">
        <v>478</v>
      </c>
      <c r="L47" s="87" t="s">
        <v>478</v>
      </c>
      <c r="M47" s="88" t="s">
        <v>478</v>
      </c>
    </row>
    <row r="48" spans="2:13" ht="27.75" customHeight="1">
      <c r="B48" s="1200"/>
      <c r="C48" s="1201"/>
      <c r="D48" s="85"/>
      <c r="E48" s="1202" t="s">
        <v>31</v>
      </c>
      <c r="F48" s="1202"/>
      <c r="G48" s="1202"/>
      <c r="H48" s="1203"/>
      <c r="I48" s="86" t="s">
        <v>478</v>
      </c>
      <c r="J48" s="87" t="s">
        <v>478</v>
      </c>
      <c r="K48" s="87" t="s">
        <v>478</v>
      </c>
      <c r="L48" s="87" t="s">
        <v>478</v>
      </c>
      <c r="M48" s="88" t="s">
        <v>478</v>
      </c>
    </row>
    <row r="49" spans="2:13" ht="27.75" customHeight="1">
      <c r="B49" s="1196" t="s">
        <v>32</v>
      </c>
      <c r="C49" s="1197"/>
      <c r="D49" s="89"/>
      <c r="E49" s="1202" t="s">
        <v>33</v>
      </c>
      <c r="F49" s="1202"/>
      <c r="G49" s="1202"/>
      <c r="H49" s="1203"/>
      <c r="I49" s="86">
        <v>3525</v>
      </c>
      <c r="J49" s="87">
        <v>4236</v>
      </c>
      <c r="K49" s="87">
        <v>5783</v>
      </c>
      <c r="L49" s="87">
        <v>6599</v>
      </c>
      <c r="M49" s="88">
        <v>8929</v>
      </c>
    </row>
    <row r="50" spans="2:13" ht="27.75" customHeight="1">
      <c r="B50" s="1198"/>
      <c r="C50" s="1199"/>
      <c r="D50" s="85"/>
      <c r="E50" s="1202" t="s">
        <v>34</v>
      </c>
      <c r="F50" s="1202"/>
      <c r="G50" s="1202"/>
      <c r="H50" s="1203"/>
      <c r="I50" s="86">
        <v>16680</v>
      </c>
      <c r="J50" s="87">
        <v>19929</v>
      </c>
      <c r="K50" s="87">
        <v>19605</v>
      </c>
      <c r="L50" s="87">
        <v>19093</v>
      </c>
      <c r="M50" s="88">
        <v>20294</v>
      </c>
    </row>
    <row r="51" spans="2:13" ht="27.75" customHeight="1">
      <c r="B51" s="1200"/>
      <c r="C51" s="1201"/>
      <c r="D51" s="85"/>
      <c r="E51" s="1202" t="s">
        <v>35</v>
      </c>
      <c r="F51" s="1202"/>
      <c r="G51" s="1202"/>
      <c r="H51" s="1203"/>
      <c r="I51" s="86">
        <v>62392</v>
      </c>
      <c r="J51" s="87">
        <v>62378</v>
      </c>
      <c r="K51" s="87">
        <v>62394</v>
      </c>
      <c r="L51" s="87">
        <v>62077</v>
      </c>
      <c r="M51" s="88">
        <v>61981</v>
      </c>
    </row>
    <row r="52" spans="2:13" ht="27.75" customHeight="1" thickBot="1">
      <c r="B52" s="1204" t="s">
        <v>36</v>
      </c>
      <c r="C52" s="1205"/>
      <c r="D52" s="90"/>
      <c r="E52" s="1206" t="s">
        <v>37</v>
      </c>
      <c r="F52" s="1206"/>
      <c r="G52" s="1206"/>
      <c r="H52" s="1207"/>
      <c r="I52" s="91">
        <v>31838</v>
      </c>
      <c r="J52" s="92">
        <v>32232</v>
      </c>
      <c r="K52" s="92">
        <v>30452</v>
      </c>
      <c r="L52" s="92">
        <v>27182</v>
      </c>
      <c r="M52" s="93">
        <v>24468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2" t="s">
        <v>562</v>
      </c>
      <c r="H43" s="1213"/>
      <c r="I43" s="1213"/>
      <c r="J43" s="1213"/>
      <c r="K43" s="1213"/>
      <c r="L43" s="1213"/>
      <c r="M43" s="1213"/>
      <c r="N43" s="1213"/>
      <c r="O43" s="1214"/>
    </row>
    <row r="44" spans="2:17">
      <c r="B44" s="248"/>
      <c r="C44" s="244"/>
      <c r="D44" s="244"/>
      <c r="E44" s="244"/>
      <c r="F44" s="244"/>
      <c r="G44" s="1215"/>
      <c r="H44" s="1216"/>
      <c r="I44" s="1216"/>
      <c r="J44" s="1216"/>
      <c r="K44" s="1216"/>
      <c r="L44" s="1216"/>
      <c r="M44" s="1216"/>
      <c r="N44" s="1216"/>
      <c r="O44" s="1217"/>
    </row>
    <row r="45" spans="2:17">
      <c r="B45" s="248"/>
      <c r="C45" s="244"/>
      <c r="D45" s="244"/>
      <c r="E45" s="244"/>
      <c r="F45" s="244"/>
      <c r="G45" s="1215"/>
      <c r="H45" s="1216"/>
      <c r="I45" s="1216"/>
      <c r="J45" s="1216"/>
      <c r="K45" s="1216"/>
      <c r="L45" s="1216"/>
      <c r="M45" s="1216"/>
      <c r="N45" s="1216"/>
      <c r="O45" s="1217"/>
    </row>
    <row r="46" spans="2:17">
      <c r="B46" s="248"/>
      <c r="C46" s="244"/>
      <c r="D46" s="244"/>
      <c r="E46" s="244"/>
      <c r="F46" s="244"/>
      <c r="G46" s="1215"/>
      <c r="H46" s="1216"/>
      <c r="I46" s="1216"/>
      <c r="J46" s="1216"/>
      <c r="K46" s="1216"/>
      <c r="L46" s="1216"/>
      <c r="M46" s="1216"/>
      <c r="N46" s="1216"/>
      <c r="O46" s="1217"/>
    </row>
    <row r="47" spans="2:17">
      <c r="B47" s="248"/>
      <c r="C47" s="244"/>
      <c r="D47" s="244"/>
      <c r="E47" s="244"/>
      <c r="F47" s="244"/>
      <c r="G47" s="1218"/>
      <c r="H47" s="1219"/>
      <c r="I47" s="1219"/>
      <c r="J47" s="1219"/>
      <c r="K47" s="1219"/>
      <c r="L47" s="1219"/>
      <c r="M47" s="1219"/>
      <c r="N47" s="1219"/>
      <c r="O47" s="1220"/>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1"/>
      <c r="H50" s="1222"/>
      <c r="I50" s="1222"/>
      <c r="J50" s="1223"/>
      <c r="K50" s="354" t="s">
        <v>517</v>
      </c>
      <c r="L50" s="354" t="s">
        <v>518</v>
      </c>
      <c r="M50" s="354" t="s">
        <v>519</v>
      </c>
      <c r="N50" s="354" t="s">
        <v>520</v>
      </c>
      <c r="O50" s="354" t="s">
        <v>521</v>
      </c>
    </row>
    <row r="51" spans="1:17">
      <c r="B51" s="248"/>
      <c r="C51" s="244"/>
      <c r="D51" s="244"/>
      <c r="E51" s="244"/>
      <c r="F51" s="244"/>
      <c r="G51" s="1224" t="s">
        <v>555</v>
      </c>
      <c r="H51" s="1225"/>
      <c r="I51" s="1230" t="s">
        <v>556</v>
      </c>
      <c r="J51" s="1230"/>
      <c r="K51" s="1232"/>
      <c r="L51" s="1232"/>
      <c r="M51" s="1232"/>
      <c r="N51" s="1232"/>
      <c r="O51" s="1233">
        <v>72.3</v>
      </c>
    </row>
    <row r="52" spans="1:17">
      <c r="B52" s="248"/>
      <c r="C52" s="244"/>
      <c r="D52" s="244"/>
      <c r="E52" s="244"/>
      <c r="F52" s="244"/>
      <c r="G52" s="1226"/>
      <c r="H52" s="1227"/>
      <c r="I52" s="1231"/>
      <c r="J52" s="1231"/>
      <c r="K52" s="1233"/>
      <c r="L52" s="1233"/>
      <c r="M52" s="1233"/>
      <c r="N52" s="1233"/>
      <c r="O52" s="1233"/>
    </row>
    <row r="53" spans="1:17">
      <c r="A53" s="355"/>
      <c r="B53" s="248"/>
      <c r="C53" s="244"/>
      <c r="D53" s="244"/>
      <c r="E53" s="244"/>
      <c r="F53" s="244"/>
      <c r="G53" s="1226"/>
      <c r="H53" s="1227"/>
      <c r="I53" s="1234" t="s">
        <v>557</v>
      </c>
      <c r="J53" s="1234"/>
      <c r="K53" s="1235"/>
      <c r="L53" s="1235"/>
      <c r="M53" s="1235"/>
      <c r="N53" s="1235"/>
      <c r="O53" s="1237">
        <v>43.9</v>
      </c>
    </row>
    <row r="54" spans="1:17">
      <c r="A54" s="355"/>
      <c r="B54" s="248"/>
      <c r="C54" s="244"/>
      <c r="D54" s="244"/>
      <c r="E54" s="244"/>
      <c r="F54" s="244"/>
      <c r="G54" s="1228"/>
      <c r="H54" s="1229"/>
      <c r="I54" s="1234"/>
      <c r="J54" s="1234"/>
      <c r="K54" s="1236"/>
      <c r="L54" s="1236"/>
      <c r="M54" s="1236"/>
      <c r="N54" s="1236"/>
      <c r="O54" s="1236"/>
    </row>
    <row r="55" spans="1:17">
      <c r="A55" s="355"/>
      <c r="B55" s="248"/>
      <c r="C55" s="244"/>
      <c r="D55" s="244"/>
      <c r="E55" s="244"/>
      <c r="F55" s="244"/>
      <c r="G55" s="1238" t="s">
        <v>558</v>
      </c>
      <c r="H55" s="1239"/>
      <c r="I55" s="1234" t="s">
        <v>556</v>
      </c>
      <c r="J55" s="1234"/>
      <c r="K55" s="1232"/>
      <c r="L55" s="1232"/>
      <c r="M55" s="1232"/>
      <c r="N55" s="1232"/>
      <c r="O55" s="1233">
        <v>25.4</v>
      </c>
    </row>
    <row r="56" spans="1:17">
      <c r="A56" s="355"/>
      <c r="B56" s="248"/>
      <c r="C56" s="244"/>
      <c r="D56" s="244"/>
      <c r="E56" s="244"/>
      <c r="F56" s="244"/>
      <c r="G56" s="1240"/>
      <c r="H56" s="1241"/>
      <c r="I56" s="1234"/>
      <c r="J56" s="1234"/>
      <c r="K56" s="1233"/>
      <c r="L56" s="1233"/>
      <c r="M56" s="1233"/>
      <c r="N56" s="1233"/>
      <c r="O56" s="1233"/>
    </row>
    <row r="57" spans="1:17" s="355" customFormat="1">
      <c r="B57" s="356"/>
      <c r="C57" s="352"/>
      <c r="D57" s="352"/>
      <c r="E57" s="352"/>
      <c r="F57" s="352"/>
      <c r="G57" s="1240"/>
      <c r="H57" s="1241"/>
      <c r="I57" s="1244" t="s">
        <v>557</v>
      </c>
      <c r="J57" s="1244"/>
      <c r="K57" s="1235"/>
      <c r="L57" s="1235"/>
      <c r="M57" s="1235"/>
      <c r="N57" s="1235"/>
      <c r="O57" s="1237">
        <v>48.8</v>
      </c>
      <c r="P57" s="357"/>
      <c r="Q57" s="356"/>
    </row>
    <row r="58" spans="1:17" s="355" customFormat="1">
      <c r="A58" s="243"/>
      <c r="B58" s="356"/>
      <c r="C58" s="352"/>
      <c r="D58" s="352"/>
      <c r="E58" s="352"/>
      <c r="F58" s="352"/>
      <c r="G58" s="1242"/>
      <c r="H58" s="1243"/>
      <c r="I58" s="1244"/>
      <c r="J58" s="1244"/>
      <c r="K58" s="1236"/>
      <c r="L58" s="1236"/>
      <c r="M58" s="1236"/>
      <c r="N58" s="1236"/>
      <c r="O58" s="123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12" t="s">
        <v>563</v>
      </c>
      <c r="H65" s="1213"/>
      <c r="I65" s="1213"/>
      <c r="J65" s="1213"/>
      <c r="K65" s="1213"/>
      <c r="L65" s="1213"/>
      <c r="M65" s="1213"/>
      <c r="N65" s="1213"/>
      <c r="O65" s="1214"/>
    </row>
    <row r="66" spans="2:30">
      <c r="B66" s="248"/>
      <c r="C66" s="244"/>
      <c r="D66" s="244"/>
      <c r="E66" s="244"/>
      <c r="F66" s="244"/>
      <c r="G66" s="1215"/>
      <c r="H66" s="1216"/>
      <c r="I66" s="1216"/>
      <c r="J66" s="1216"/>
      <c r="K66" s="1216"/>
      <c r="L66" s="1216"/>
      <c r="M66" s="1216"/>
      <c r="N66" s="1216"/>
      <c r="O66" s="1217"/>
    </row>
    <row r="67" spans="2:30">
      <c r="B67" s="248"/>
      <c r="C67" s="244"/>
      <c r="D67" s="244"/>
      <c r="E67" s="244"/>
      <c r="F67" s="244"/>
      <c r="G67" s="1215"/>
      <c r="H67" s="1216"/>
      <c r="I67" s="1216"/>
      <c r="J67" s="1216"/>
      <c r="K67" s="1216"/>
      <c r="L67" s="1216"/>
      <c r="M67" s="1216"/>
      <c r="N67" s="1216"/>
      <c r="O67" s="1217"/>
    </row>
    <row r="68" spans="2:30">
      <c r="B68" s="248"/>
      <c r="C68" s="244"/>
      <c r="D68" s="244"/>
      <c r="E68" s="244"/>
      <c r="F68" s="244"/>
      <c r="G68" s="1215"/>
      <c r="H68" s="1216"/>
      <c r="I68" s="1216"/>
      <c r="J68" s="1216"/>
      <c r="K68" s="1216"/>
      <c r="L68" s="1216"/>
      <c r="M68" s="1216"/>
      <c r="N68" s="1216"/>
      <c r="O68" s="1217"/>
    </row>
    <row r="69" spans="2:30">
      <c r="B69" s="248"/>
      <c r="C69" s="244"/>
      <c r="D69" s="244"/>
      <c r="E69" s="244"/>
      <c r="F69" s="244"/>
      <c r="G69" s="1218"/>
      <c r="H69" s="1219"/>
      <c r="I69" s="1219"/>
      <c r="J69" s="1219"/>
      <c r="K69" s="1219"/>
      <c r="L69" s="1219"/>
      <c r="M69" s="1219"/>
      <c r="N69" s="1219"/>
      <c r="O69" s="122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1"/>
      <c r="H72" s="1222"/>
      <c r="I72" s="1222"/>
      <c r="J72" s="1223"/>
      <c r="K72" s="354" t="s">
        <v>517</v>
      </c>
      <c r="L72" s="354" t="s">
        <v>518</v>
      </c>
      <c r="M72" s="354" t="s">
        <v>519</v>
      </c>
      <c r="N72" s="354" t="s">
        <v>520</v>
      </c>
      <c r="O72" s="354" t="s">
        <v>521</v>
      </c>
    </row>
    <row r="73" spans="2:30">
      <c r="B73" s="248"/>
      <c r="C73" s="244"/>
      <c r="D73" s="244"/>
      <c r="E73" s="244"/>
      <c r="F73" s="244"/>
      <c r="G73" s="1224" t="s">
        <v>555</v>
      </c>
      <c r="H73" s="1225"/>
      <c r="I73" s="1230" t="s">
        <v>556</v>
      </c>
      <c r="J73" s="1230"/>
      <c r="K73" s="1245">
        <v>98.3</v>
      </c>
      <c r="L73" s="1245">
        <v>99.4</v>
      </c>
      <c r="M73" s="1233">
        <v>91.4</v>
      </c>
      <c r="N73" s="1233">
        <v>82.3</v>
      </c>
      <c r="O73" s="1233">
        <v>72.3</v>
      </c>
      <c r="S73" s="243">
        <v>9.9</v>
      </c>
    </row>
    <row r="74" spans="2:30">
      <c r="B74" s="248"/>
      <c r="C74" s="244"/>
      <c r="D74" s="244"/>
      <c r="E74" s="244"/>
      <c r="F74" s="244"/>
      <c r="G74" s="1226"/>
      <c r="H74" s="1227"/>
      <c r="I74" s="1231"/>
      <c r="J74" s="1231"/>
      <c r="K74" s="1245"/>
      <c r="L74" s="1245"/>
      <c r="M74" s="1233"/>
      <c r="N74" s="1233"/>
      <c r="O74" s="1233"/>
    </row>
    <row r="75" spans="2:30">
      <c r="B75" s="248"/>
      <c r="C75" s="244"/>
      <c r="D75" s="244"/>
      <c r="E75" s="244"/>
      <c r="F75" s="244"/>
      <c r="G75" s="1226"/>
      <c r="H75" s="1227"/>
      <c r="I75" s="1234" t="s">
        <v>561</v>
      </c>
      <c r="J75" s="1234"/>
      <c r="K75" s="1237">
        <v>10.5</v>
      </c>
      <c r="L75" s="1237">
        <v>10.4</v>
      </c>
      <c r="M75" s="1237">
        <v>9.1</v>
      </c>
      <c r="N75" s="1237">
        <v>7.4</v>
      </c>
      <c r="O75" s="1237">
        <v>5.9</v>
      </c>
      <c r="U75" s="243">
        <v>81.2</v>
      </c>
      <c r="W75" s="243">
        <v>87.2</v>
      </c>
      <c r="Y75" s="243">
        <v>99.8</v>
      </c>
      <c r="AA75" s="243">
        <v>109.5</v>
      </c>
      <c r="AC75" s="243">
        <v>115.2</v>
      </c>
    </row>
    <row r="76" spans="2:30">
      <c r="B76" s="248"/>
      <c r="C76" s="244"/>
      <c r="D76" s="244"/>
      <c r="E76" s="244"/>
      <c r="F76" s="244"/>
      <c r="G76" s="1228"/>
      <c r="H76" s="1229"/>
      <c r="I76" s="1234"/>
      <c r="J76" s="1234"/>
      <c r="K76" s="1236"/>
      <c r="L76" s="1236"/>
      <c r="M76" s="1236"/>
      <c r="N76" s="1236"/>
      <c r="O76" s="1236"/>
    </row>
    <row r="77" spans="2:30">
      <c r="B77" s="248"/>
      <c r="C77" s="244"/>
      <c r="D77" s="244"/>
      <c r="E77" s="244"/>
      <c r="F77" s="244"/>
      <c r="G77" s="1238" t="s">
        <v>558</v>
      </c>
      <c r="H77" s="1239"/>
      <c r="I77" s="1234" t="s">
        <v>556</v>
      </c>
      <c r="J77" s="1234"/>
      <c r="K77" s="1245">
        <v>53.1</v>
      </c>
      <c r="L77" s="1245">
        <v>42</v>
      </c>
      <c r="M77" s="1233">
        <v>32.6</v>
      </c>
      <c r="N77" s="1233">
        <v>30.5</v>
      </c>
      <c r="O77" s="1233">
        <v>25.4</v>
      </c>
      <c r="R77" s="243">
        <v>12.3</v>
      </c>
      <c r="T77" s="243">
        <v>11.1</v>
      </c>
    </row>
    <row r="78" spans="2:30">
      <c r="B78" s="248"/>
      <c r="C78" s="244"/>
      <c r="D78" s="244"/>
      <c r="E78" s="244"/>
      <c r="F78" s="244"/>
      <c r="G78" s="1240"/>
      <c r="H78" s="1241"/>
      <c r="I78" s="1234"/>
      <c r="J78" s="1234"/>
      <c r="K78" s="1245"/>
      <c r="L78" s="1245"/>
      <c r="M78" s="1233"/>
      <c r="N78" s="1233"/>
      <c r="O78" s="1233"/>
    </row>
    <row r="79" spans="2:30">
      <c r="B79" s="248"/>
      <c r="C79" s="244"/>
      <c r="D79" s="244"/>
      <c r="E79" s="244"/>
      <c r="F79" s="244"/>
      <c r="G79" s="1240"/>
      <c r="H79" s="1241"/>
      <c r="I79" s="1246" t="s">
        <v>561</v>
      </c>
      <c r="J79" s="1244"/>
      <c r="K79" s="1247">
        <v>7.6</v>
      </c>
      <c r="L79" s="1247">
        <v>6.8</v>
      </c>
      <c r="M79" s="1247">
        <v>5.9</v>
      </c>
      <c r="N79" s="1247">
        <v>5.2</v>
      </c>
      <c r="O79" s="1247">
        <v>4.8</v>
      </c>
      <c r="V79" s="243">
        <v>53.5</v>
      </c>
      <c r="X79" s="243">
        <v>48.2</v>
      </c>
      <c r="Z79" s="243">
        <v>34.200000000000003</v>
      </c>
      <c r="AB79" s="243">
        <v>30.3</v>
      </c>
      <c r="AD79" s="243">
        <v>28.9</v>
      </c>
    </row>
    <row r="80" spans="2:30">
      <c r="B80" s="248"/>
      <c r="C80" s="244"/>
      <c r="D80" s="244"/>
      <c r="E80" s="244"/>
      <c r="F80" s="244"/>
      <c r="G80" s="1242"/>
      <c r="H80" s="1243"/>
      <c r="I80" s="1244"/>
      <c r="J80" s="1244"/>
      <c r="K80" s="1247"/>
      <c r="L80" s="1247"/>
      <c r="M80" s="1247"/>
      <c r="N80" s="1247"/>
      <c r="O80" s="124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28112</v>
      </c>
      <c r="E3" s="116"/>
      <c r="F3" s="117">
        <v>38606</v>
      </c>
      <c r="G3" s="118"/>
      <c r="H3" s="119"/>
    </row>
    <row r="4" spans="1:8">
      <c r="A4" s="120"/>
      <c r="B4" s="121"/>
      <c r="C4" s="122"/>
      <c r="D4" s="123">
        <v>22921</v>
      </c>
      <c r="E4" s="124"/>
      <c r="F4" s="125">
        <v>22435</v>
      </c>
      <c r="G4" s="126"/>
      <c r="H4" s="127"/>
    </row>
    <row r="5" spans="1:8">
      <c r="A5" s="108" t="s">
        <v>511</v>
      </c>
      <c r="B5" s="113"/>
      <c r="C5" s="114"/>
      <c r="D5" s="115">
        <v>40264</v>
      </c>
      <c r="E5" s="116"/>
      <c r="F5" s="117">
        <v>39425</v>
      </c>
      <c r="G5" s="118"/>
      <c r="H5" s="119"/>
    </row>
    <row r="6" spans="1:8">
      <c r="A6" s="120"/>
      <c r="B6" s="121"/>
      <c r="C6" s="122"/>
      <c r="D6" s="123">
        <v>22081</v>
      </c>
      <c r="E6" s="124"/>
      <c r="F6" s="125">
        <v>22414</v>
      </c>
      <c r="G6" s="126"/>
      <c r="H6" s="127"/>
    </row>
    <row r="7" spans="1:8">
      <c r="A7" s="108" t="s">
        <v>512</v>
      </c>
      <c r="B7" s="113"/>
      <c r="C7" s="114"/>
      <c r="D7" s="115">
        <v>46658</v>
      </c>
      <c r="E7" s="116"/>
      <c r="F7" s="117">
        <v>43141</v>
      </c>
      <c r="G7" s="118"/>
      <c r="H7" s="119"/>
    </row>
    <row r="8" spans="1:8">
      <c r="A8" s="120"/>
      <c r="B8" s="121"/>
      <c r="C8" s="122"/>
      <c r="D8" s="123">
        <v>25006</v>
      </c>
      <c r="E8" s="124"/>
      <c r="F8" s="125">
        <v>21887</v>
      </c>
      <c r="G8" s="126"/>
      <c r="H8" s="127"/>
    </row>
    <row r="9" spans="1:8">
      <c r="A9" s="108" t="s">
        <v>513</v>
      </c>
      <c r="B9" s="113"/>
      <c r="C9" s="114"/>
      <c r="D9" s="115">
        <v>47154</v>
      </c>
      <c r="E9" s="116"/>
      <c r="F9" s="117">
        <v>45117</v>
      </c>
      <c r="G9" s="118"/>
      <c r="H9" s="119"/>
    </row>
    <row r="10" spans="1:8">
      <c r="A10" s="120"/>
      <c r="B10" s="121"/>
      <c r="C10" s="122"/>
      <c r="D10" s="123">
        <v>33727</v>
      </c>
      <c r="E10" s="124"/>
      <c r="F10" s="125">
        <v>25589</v>
      </c>
      <c r="G10" s="126"/>
      <c r="H10" s="127"/>
    </row>
    <row r="11" spans="1:8">
      <c r="A11" s="108" t="s">
        <v>514</v>
      </c>
      <c r="B11" s="113"/>
      <c r="C11" s="114"/>
      <c r="D11" s="115">
        <v>62879</v>
      </c>
      <c r="E11" s="116"/>
      <c r="F11" s="117">
        <v>39951</v>
      </c>
      <c r="G11" s="118"/>
      <c r="H11" s="119"/>
    </row>
    <row r="12" spans="1:8">
      <c r="A12" s="120"/>
      <c r="B12" s="121"/>
      <c r="C12" s="128"/>
      <c r="D12" s="123">
        <v>41368</v>
      </c>
      <c r="E12" s="124"/>
      <c r="F12" s="125">
        <v>22555</v>
      </c>
      <c r="G12" s="126"/>
      <c r="H12" s="127"/>
    </row>
    <row r="13" spans="1:8">
      <c r="A13" s="108"/>
      <c r="B13" s="113"/>
      <c r="C13" s="129"/>
      <c r="D13" s="130">
        <v>45013</v>
      </c>
      <c r="E13" s="131"/>
      <c r="F13" s="132">
        <v>41248</v>
      </c>
      <c r="G13" s="133"/>
      <c r="H13" s="119"/>
    </row>
    <row r="14" spans="1:8">
      <c r="A14" s="120"/>
      <c r="B14" s="121"/>
      <c r="C14" s="122"/>
      <c r="D14" s="123">
        <v>29021</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1.72</v>
      </c>
      <c r="C19" s="134">
        <f>ROUND(VALUE(SUBSTITUTE(実質収支比率等に係る経年分析!G$48,"▲","-")),2)</f>
        <v>1.55</v>
      </c>
      <c r="D19" s="134">
        <f>ROUND(VALUE(SUBSTITUTE(実質収支比率等に係る経年分析!H$48,"▲","-")),2)</f>
        <v>3.62</v>
      </c>
      <c r="E19" s="134">
        <f>ROUND(VALUE(SUBSTITUTE(実質収支比率等に係る経年分析!I$48,"▲","-")),2)</f>
        <v>4.42</v>
      </c>
      <c r="F19" s="134">
        <f>ROUND(VALUE(SUBSTITUTE(実質収支比率等に係る経年分析!J$48,"▲","-")),2)</f>
        <v>3.32</v>
      </c>
    </row>
    <row r="20" spans="1:11">
      <c r="A20" s="134" t="s">
        <v>42</v>
      </c>
      <c r="B20" s="134">
        <f>ROUND(VALUE(SUBSTITUTE(実質収支比率等に係る経年分析!F$47,"▲","-")),2)</f>
        <v>3.53</v>
      </c>
      <c r="C20" s="134">
        <f>ROUND(VALUE(SUBSTITUTE(実質収支比率等に係る経年分析!G$47,"▲","-")),2)</f>
        <v>4.46</v>
      </c>
      <c r="D20" s="134">
        <f>ROUND(VALUE(SUBSTITUTE(実質収支比率等に係る経年分析!H$47,"▲","-")),2)</f>
        <v>5.67</v>
      </c>
      <c r="E20" s="134">
        <f>ROUND(VALUE(SUBSTITUTE(実質収支比率等に係る経年分析!I$47,"▲","-")),2)</f>
        <v>6.68</v>
      </c>
      <c r="F20" s="134">
        <f>ROUND(VALUE(SUBSTITUTE(実質収支比率等に係る経年分析!J$47,"▲","-")),2)</f>
        <v>7.58</v>
      </c>
    </row>
    <row r="21" spans="1:11">
      <c r="A21" s="134" t="s">
        <v>43</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3.65</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-0.02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3.85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5.56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公設地方卸売市場事業会計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1.1499999999999999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1.22</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2.0699999999999998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4.33</v>
      </c>
    </row>
    <row r="36" spans="1:16">
      <c r="A36" s="135" t="str">
        <f>IF(連結実質赤字比率に係る赤字・黒字の構成分析!C$34="",NA(),連結実質赤字比率に係る赤字・黒字の構成分析!C$34)</f>
        <v>市立病院事業会計</v>
      </c>
      <c r="B36" s="135">
        <f>IF(ROUND(VALUE(SUBSTITUTE(連結実質赤字比率に係る赤字・黒字の構成分析!F$34,"▲", "-")), 2) &lt; 0, ABS(ROUND(VALUE(SUBSTITUTE(連結実質赤字比率に係る赤字・黒字の構成分析!F$34,"▲", "-")), 2)), NA())</f>
        <v>1.04</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0.69</v>
      </c>
      <c r="H36" s="135">
        <f>IF(ROUND(VALUE(SUBSTITUTE(連結実質赤字比率に係る赤字・黒字の構成分析!I$34,"▲", "-")), 2) &lt; 0, ABS(ROUND(VALUE(SUBSTITUTE(連結実質赤字比率に係る赤字・黒字の構成分析!I$34,"▲", "-")), 2)), NA())</f>
        <v>0.28000000000000003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0.89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8291</v>
      </c>
      <c r="E42" s="136"/>
      <c r="F42" s="136"/>
      <c r="G42" s="136">
        <f>'実質公債費比率（分子）の構造'!L$52</f>
        <v>8281</v>
      </c>
      <c r="H42" s="136"/>
      <c r="I42" s="136"/>
      <c r="J42" s="136">
        <f>'実質公債費比率（分子）の構造'!M$52</f>
        <v>8191</v>
      </c>
      <c r="K42" s="136"/>
      <c r="L42" s="136"/>
      <c r="M42" s="136">
        <f>'実質公債費比率（分子）の構造'!N$52</f>
        <v>8209</v>
      </c>
      <c r="N42" s="136"/>
      <c r="O42" s="136"/>
      <c r="P42" s="136">
        <f>'実質公債費比率（分子）の構造'!O$52</f>
        <v>7804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52</v>
      </c>
      <c r="B44" s="136">
        <f>'実質公債費比率（分子）の構造'!K$50</f>
        <v>272</v>
      </c>
      <c r="C44" s="136"/>
      <c r="D44" s="136"/>
      <c r="E44" s="136">
        <f>'実質公債費比率（分子）の構造'!L$50</f>
        <v>259</v>
      </c>
      <c r="F44" s="136"/>
      <c r="G44" s="136"/>
      <c r="H44" s="136">
        <f>'実質公債費比率（分子）の構造'!M$50</f>
        <v>152</v>
      </c>
      <c r="I44" s="136"/>
      <c r="J44" s="136"/>
      <c r="K44" s="136">
        <f>'実質公債費比率（分子）の構造'!N$50</f>
        <v>149</v>
      </c>
      <c r="L44" s="136"/>
      <c r="M44" s="136"/>
      <c r="N44" s="136">
        <f>'実質公債費比率（分子）の構造'!O$50</f>
        <v>168</v>
      </c>
      <c r="O44" s="136"/>
      <c r="P44" s="136"/>
    </row>
    <row r="45" spans="1:16">
      <c r="A45" s="136" t="s">
        <v>53</v>
      </c>
      <c r="B45" s="136">
        <f>'実質公債費比率（分子）の構造'!K$49</f>
        <v>897</v>
      </c>
      <c r="C45" s="136"/>
      <c r="D45" s="136"/>
      <c r="E45" s="136">
        <f>'実質公債費比率（分子）の構造'!L$49</f>
        <v>869</v>
      </c>
      <c r="F45" s="136"/>
      <c r="G45" s="136"/>
      <c r="H45" s="136">
        <f>'実質公債費比率（分子）の構造'!M$49</f>
        <v>931</v>
      </c>
      <c r="I45" s="136"/>
      <c r="J45" s="136"/>
      <c r="K45" s="136">
        <f>'実質公債費比率（分子）の構造'!N$49</f>
        <v>881</v>
      </c>
      <c r="L45" s="136"/>
      <c r="M45" s="136"/>
      <c r="N45" s="136">
        <f>'実質公債費比率（分子）の構造'!O$49</f>
        <v>783</v>
      </c>
      <c r="O45" s="136"/>
      <c r="P45" s="136"/>
    </row>
    <row r="46" spans="1:16">
      <c r="A46" s="136" t="s">
        <v>54</v>
      </c>
      <c r="B46" s="136">
        <f>'実質公債費比率（分子）の構造'!K$48</f>
        <v>2277</v>
      </c>
      <c r="C46" s="136"/>
      <c r="D46" s="136"/>
      <c r="E46" s="136">
        <f>'実質公債費比率（分子）の構造'!L$48</f>
        <v>1734</v>
      </c>
      <c r="F46" s="136"/>
      <c r="G46" s="136"/>
      <c r="H46" s="136">
        <f>'実質公債費比率（分子）の構造'!M$48</f>
        <v>1593</v>
      </c>
      <c r="I46" s="136"/>
      <c r="J46" s="136"/>
      <c r="K46" s="136">
        <f>'実質公債費比率（分子）の構造'!N$48</f>
        <v>1592</v>
      </c>
      <c r="L46" s="136"/>
      <c r="M46" s="136"/>
      <c r="N46" s="136">
        <f>'実質公債費比率（分子）の構造'!O$48</f>
        <v>1783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8330</v>
      </c>
      <c r="C49" s="136"/>
      <c r="D49" s="136"/>
      <c r="E49" s="136">
        <f>'実質公債費比率（分子）の構造'!L$45</f>
        <v>8684</v>
      </c>
      <c r="F49" s="136"/>
      <c r="G49" s="136"/>
      <c r="H49" s="136">
        <f>'実質公債費比率（分子）の構造'!M$45</f>
        <v>7716</v>
      </c>
      <c r="I49" s="136"/>
      <c r="J49" s="136"/>
      <c r="K49" s="136">
        <f>'実質公債費比率（分子）の構造'!N$45</f>
        <v>7430</v>
      </c>
      <c r="L49" s="136"/>
      <c r="M49" s="136"/>
      <c r="N49" s="136">
        <f>'実質公債費比率（分子）の構造'!O$45</f>
        <v>7003</v>
      </c>
      <c r="O49" s="136"/>
      <c r="P49" s="136"/>
    </row>
    <row r="50" spans="1:16">
      <c r="A50" s="136" t="s">
        <v>58</v>
      </c>
      <c r="B50" s="136" t="e">
        <f>NA()</f>
        <v>#N/A</v>
      </c>
      <c r="C50" s="136">
        <f>IF(ISNUMBER('実質公債費比率（分子）の構造'!K$53),'実質公債費比率（分子）の構造'!K$53,NA())</f>
        <v>3485</v>
      </c>
      <c r="D50" s="136" t="e">
        <f>NA()</f>
        <v>#N/A</v>
      </c>
      <c r="E50" s="136" t="e">
        <f>NA()</f>
        <v>#N/A</v>
      </c>
      <c r="F50" s="136">
        <f>IF(ISNUMBER('実質公債費比率（分子）の構造'!L$53),'実質公債費比率（分子）の構造'!L$53,NA())</f>
        <v>3265</v>
      </c>
      <c r="G50" s="136" t="e">
        <f>NA()</f>
        <v>#N/A</v>
      </c>
      <c r="H50" s="136" t="e">
        <f>NA()</f>
        <v>#N/A</v>
      </c>
      <c r="I50" s="136">
        <f>IF(ISNUMBER('実質公債費比率（分子）の構造'!M$53),'実質公債費比率（分子）の構造'!M$53,NA())</f>
        <v>2201</v>
      </c>
      <c r="J50" s="136" t="e">
        <f>NA()</f>
        <v>#N/A</v>
      </c>
      <c r="K50" s="136" t="e">
        <f>NA()</f>
        <v>#N/A</v>
      </c>
      <c r="L50" s="136">
        <f>IF(ISNUMBER('実質公債費比率（分子）の構造'!N$53),'実質公債費比率（分子）の構造'!N$53,NA())</f>
        <v>1843</v>
      </c>
      <c r="M50" s="136" t="e">
        <f>NA()</f>
        <v>#N/A</v>
      </c>
      <c r="N50" s="136" t="e">
        <f>NA()</f>
        <v>#N/A</v>
      </c>
      <c r="O50" s="136">
        <f>IF(ISNUMBER('実質公債費比率（分子）の構造'!O$53),'実質公債費比率（分子）の構造'!O$53,NA())</f>
        <v>1934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62392</v>
      </c>
      <c r="E56" s="135"/>
      <c r="F56" s="135"/>
      <c r="G56" s="135">
        <f>'将来負担比率（分子）の構造'!J$51</f>
        <v>62378</v>
      </c>
      <c r="H56" s="135"/>
      <c r="I56" s="135"/>
      <c r="J56" s="135">
        <f>'将来負担比率（分子）の構造'!K$51</f>
        <v>62394</v>
      </c>
      <c r="K56" s="135"/>
      <c r="L56" s="135"/>
      <c r="M56" s="135">
        <f>'将来負担比率（分子）の構造'!L$51</f>
        <v>62077</v>
      </c>
      <c r="N56" s="135"/>
      <c r="O56" s="135"/>
      <c r="P56" s="135">
        <f>'将来負担比率（分子）の構造'!M$51</f>
        <v>61981</v>
      </c>
    </row>
    <row r="57" spans="1:16">
      <c r="A57" s="135" t="s">
        <v>34</v>
      </c>
      <c r="B57" s="135"/>
      <c r="C57" s="135"/>
      <c r="D57" s="135">
        <f>'将来負担比率（分子）の構造'!I$50</f>
        <v>16680</v>
      </c>
      <c r="E57" s="135"/>
      <c r="F57" s="135"/>
      <c r="G57" s="135">
        <f>'将来負担比率（分子）の構造'!J$50</f>
        <v>19929</v>
      </c>
      <c r="H57" s="135"/>
      <c r="I57" s="135"/>
      <c r="J57" s="135">
        <f>'将来負担比率（分子）の構造'!K$50</f>
        <v>19605</v>
      </c>
      <c r="K57" s="135"/>
      <c r="L57" s="135"/>
      <c r="M57" s="135">
        <f>'将来負担比率（分子）の構造'!L$50</f>
        <v>19093</v>
      </c>
      <c r="N57" s="135"/>
      <c r="O57" s="135"/>
      <c r="P57" s="135">
        <f>'将来負担比率（分子）の構造'!M$50</f>
        <v>20294</v>
      </c>
    </row>
    <row r="58" spans="1:16">
      <c r="A58" s="135" t="s">
        <v>33</v>
      </c>
      <c r="B58" s="135"/>
      <c r="C58" s="135"/>
      <c r="D58" s="135">
        <f>'将来負担比率（分子）の構造'!I$49</f>
        <v>3525</v>
      </c>
      <c r="E58" s="135"/>
      <c r="F58" s="135"/>
      <c r="G58" s="135">
        <f>'将来負担比率（分子）の構造'!J$49</f>
        <v>4236</v>
      </c>
      <c r="H58" s="135"/>
      <c r="I58" s="135"/>
      <c r="J58" s="135">
        <f>'将来負担比率（分子）の構造'!K$49</f>
        <v>5783</v>
      </c>
      <c r="K58" s="135"/>
      <c r="L58" s="135"/>
      <c r="M58" s="135">
        <f>'将来負担比率（分子）の構造'!L$49</f>
        <v>6599</v>
      </c>
      <c r="N58" s="135"/>
      <c r="O58" s="135"/>
      <c r="P58" s="135">
        <f>'将来負担比率（分子）の構造'!M$49</f>
        <v>8929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5102</v>
      </c>
      <c r="C61" s="135"/>
      <c r="D61" s="135"/>
      <c r="E61" s="135">
        <f>'将来負担比率（分子）の構造'!J$46</f>
        <v>4585</v>
      </c>
      <c r="F61" s="135"/>
      <c r="G61" s="135"/>
      <c r="H61" s="135">
        <f>'将来負担比率（分子）の構造'!K$46</f>
        <v>4103</v>
      </c>
      <c r="I61" s="135"/>
      <c r="J61" s="135"/>
      <c r="K61" s="135">
        <f>'将来負担比率（分子）の構造'!L$46</f>
        <v>3604</v>
      </c>
      <c r="L61" s="135"/>
      <c r="M61" s="135"/>
      <c r="N61" s="135" t="str">
        <f>'将来負担比率（分子）の構造'!M$46</f>
        <v>-</v>
      </c>
      <c r="O61" s="135"/>
      <c r="P61" s="135"/>
    </row>
    <row r="62" spans="1:16">
      <c r="A62" s="135" t="s">
        <v>28</v>
      </c>
      <c r="B62" s="135">
        <f>'将来負担比率（分子）の構造'!I$45</f>
        <v>10235</v>
      </c>
      <c r="C62" s="135"/>
      <c r="D62" s="135"/>
      <c r="E62" s="135">
        <f>'将来負担比率（分子）の構造'!J$45</f>
        <v>9394</v>
      </c>
      <c r="F62" s="135"/>
      <c r="G62" s="135"/>
      <c r="H62" s="135">
        <f>'将来負担比率（分子）の構造'!K$45</f>
        <v>8784</v>
      </c>
      <c r="I62" s="135"/>
      <c r="J62" s="135"/>
      <c r="K62" s="135">
        <f>'将来負担比率（分子）の構造'!L$45</f>
        <v>7420</v>
      </c>
      <c r="L62" s="135"/>
      <c r="M62" s="135"/>
      <c r="N62" s="135">
        <f>'将来負担比率（分子）の構造'!M$45</f>
        <v>6897</v>
      </c>
      <c r="O62" s="135"/>
      <c r="P62" s="135"/>
    </row>
    <row r="63" spans="1:16">
      <c r="A63" s="135" t="s">
        <v>27</v>
      </c>
      <c r="B63" s="135">
        <f>'将来負担比率（分子）の構造'!I$44</f>
        <v>6706</v>
      </c>
      <c r="C63" s="135"/>
      <c r="D63" s="135"/>
      <c r="E63" s="135">
        <f>'将来負担比率（分子）の構造'!J$44</f>
        <v>7071</v>
      </c>
      <c r="F63" s="135"/>
      <c r="G63" s="135"/>
      <c r="H63" s="135">
        <f>'将来負担比率（分子）の構造'!K$44</f>
        <v>7351</v>
      </c>
      <c r="I63" s="135"/>
      <c r="J63" s="135"/>
      <c r="K63" s="135">
        <f>'将来負担比率（分子）の構造'!L$44</f>
        <v>7162</v>
      </c>
      <c r="L63" s="135"/>
      <c r="M63" s="135"/>
      <c r="N63" s="135">
        <f>'将来負担比率（分子）の構造'!M$44</f>
        <v>6797</v>
      </c>
      <c r="O63" s="135"/>
      <c r="P63" s="135"/>
    </row>
    <row r="64" spans="1:16">
      <c r="A64" s="135" t="s">
        <v>26</v>
      </c>
      <c r="B64" s="135">
        <f>'将来負担比率（分子）の構造'!I$43</f>
        <v>27625</v>
      </c>
      <c r="C64" s="135"/>
      <c r="D64" s="135"/>
      <c r="E64" s="135">
        <f>'将来負担比率（分子）の構造'!J$43</f>
        <v>23523</v>
      </c>
      <c r="F64" s="135"/>
      <c r="G64" s="135"/>
      <c r="H64" s="135">
        <f>'将来負担比率（分子）の構造'!K$43</f>
        <v>22736</v>
      </c>
      <c r="I64" s="135"/>
      <c r="J64" s="135"/>
      <c r="K64" s="135">
        <f>'将来負担比率（分子）の構造'!L$43</f>
        <v>21254</v>
      </c>
      <c r="L64" s="135"/>
      <c r="M64" s="135"/>
      <c r="N64" s="135">
        <f>'将来負担比率（分子）の構造'!M$43</f>
        <v>20863</v>
      </c>
      <c r="O64" s="135"/>
      <c r="P64" s="135"/>
    </row>
    <row r="65" spans="1:16">
      <c r="A65" s="135" t="s">
        <v>25</v>
      </c>
      <c r="B65" s="135">
        <f>'将来負担比率（分子）の構造'!I$42</f>
        <v>1266</v>
      </c>
      <c r="C65" s="135"/>
      <c r="D65" s="135"/>
      <c r="E65" s="135">
        <f>'将来負担比率（分子）の構造'!J$42</f>
        <v>1214</v>
      </c>
      <c r="F65" s="135"/>
      <c r="G65" s="135"/>
      <c r="H65" s="135">
        <f>'将来負担比率（分子）の構造'!K$42</f>
        <v>2035</v>
      </c>
      <c r="I65" s="135"/>
      <c r="J65" s="135"/>
      <c r="K65" s="135">
        <f>'将来負担比率（分子）の構造'!L$42</f>
        <v>1948</v>
      </c>
      <c r="L65" s="135"/>
      <c r="M65" s="135"/>
      <c r="N65" s="135">
        <f>'将来負担比率（分子）の構造'!M$42</f>
        <v>1763</v>
      </c>
      <c r="O65" s="135"/>
      <c r="P65" s="135"/>
    </row>
    <row r="66" spans="1:16">
      <c r="A66" s="135" t="s">
        <v>24</v>
      </c>
      <c r="B66" s="135">
        <f>'将来負担比率（分子）の構造'!I$41</f>
        <v>63503</v>
      </c>
      <c r="C66" s="135"/>
      <c r="D66" s="135"/>
      <c r="E66" s="135">
        <f>'将来負担比率（分子）の構造'!J$41</f>
        <v>72988</v>
      </c>
      <c r="F66" s="135"/>
      <c r="G66" s="135"/>
      <c r="H66" s="135">
        <f>'将来負担比率（分子）の構造'!K$41</f>
        <v>73225</v>
      </c>
      <c r="I66" s="135"/>
      <c r="J66" s="135"/>
      <c r="K66" s="135">
        <f>'将来負担比率（分子）の構造'!L$41</f>
        <v>73563</v>
      </c>
      <c r="L66" s="135"/>
      <c r="M66" s="135"/>
      <c r="N66" s="135">
        <f>'将来負担比率（分子）の構造'!M$41</f>
        <v>79352</v>
      </c>
      <c r="O66" s="135"/>
      <c r="P66" s="135"/>
    </row>
    <row r="67" spans="1:16">
      <c r="A67" s="135" t="s">
        <v>62</v>
      </c>
      <c r="B67" s="135" t="e">
        <f>NA()</f>
        <v>#N/A</v>
      </c>
      <c r="C67" s="135">
        <f>IF(ISNUMBER('将来負担比率（分子）の構造'!I$52), IF('将来負担比率（分子）の構造'!I$52 &lt; 0, 0, '将来負担比率（分子）の構造'!I$52), NA())</f>
        <v>31838</v>
      </c>
      <c r="D67" s="135" t="e">
        <f>NA()</f>
        <v>#N/A</v>
      </c>
      <c r="E67" s="135" t="e">
        <f>NA()</f>
        <v>#N/A</v>
      </c>
      <c r="F67" s="135">
        <f>IF(ISNUMBER('将来負担比率（分子）の構造'!J$52), IF('将来負担比率（分子）の構造'!J$52 &lt; 0, 0, '将来負担比率（分子）の構造'!J$52), NA())</f>
        <v>32232</v>
      </c>
      <c r="G67" s="135" t="e">
        <f>NA()</f>
        <v>#N/A</v>
      </c>
      <c r="H67" s="135" t="e">
        <f>NA()</f>
        <v>#N/A</v>
      </c>
      <c r="I67" s="135">
        <f>IF(ISNUMBER('将来負担比率（分子）の構造'!K$52), IF('将来負担比率（分子）の構造'!K$52 &lt; 0, 0, '将来負担比率（分子）の構造'!K$52), NA())</f>
        <v>30452</v>
      </c>
      <c r="J67" s="135" t="e">
        <f>NA()</f>
        <v>#N/A</v>
      </c>
      <c r="K67" s="135" t="e">
        <f>NA()</f>
        <v>#N/A</v>
      </c>
      <c r="L67" s="135">
        <f>IF(ISNUMBER('将来負担比率（分子）の構造'!L$52), IF('将来負担比率（分子）の構造'!L$52 &lt; 0, 0, '将来負担比率（分子）の構造'!L$52), NA())</f>
        <v>27182</v>
      </c>
      <c r="M67" s="135" t="e">
        <f>NA()</f>
        <v>#N/A</v>
      </c>
      <c r="N67" s="135" t="e">
        <f>NA()</f>
        <v>#N/A</v>
      </c>
      <c r="O67" s="135">
        <f>IF(ISNUMBER('将来負担比率（分子）の構造'!M$52), IF('将来負担比率（分子）の構造'!M$52 &lt; 0, 0, '将来負担比率（分子）の構造'!M$52), NA())</f>
        <v>24468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27264412</v>
      </c>
      <c r="S5" s="669"/>
      <c r="T5" s="669"/>
      <c r="U5" s="669"/>
      <c r="V5" s="669"/>
      <c r="W5" s="669"/>
      <c r="X5" s="669"/>
      <c r="Y5" s="716"/>
      <c r="Z5" s="729">
        <v>33.799999999999997</v>
      </c>
      <c r="AA5" s="729"/>
      <c r="AB5" s="729"/>
      <c r="AC5" s="729"/>
      <c r="AD5" s="730">
        <v>25355173</v>
      </c>
      <c r="AE5" s="730"/>
      <c r="AF5" s="730"/>
      <c r="AG5" s="730"/>
      <c r="AH5" s="730"/>
      <c r="AI5" s="730"/>
      <c r="AJ5" s="730"/>
      <c r="AK5" s="730"/>
      <c r="AL5" s="717">
        <v>67.8</v>
      </c>
      <c r="AM5" s="686"/>
      <c r="AN5" s="686"/>
      <c r="AO5" s="718"/>
      <c r="AP5" s="705" t="s">
        <v>204</v>
      </c>
      <c r="AQ5" s="706"/>
      <c r="AR5" s="706"/>
      <c r="AS5" s="706"/>
      <c r="AT5" s="706"/>
      <c r="AU5" s="706"/>
      <c r="AV5" s="706"/>
      <c r="AW5" s="706"/>
      <c r="AX5" s="706"/>
      <c r="AY5" s="706"/>
      <c r="AZ5" s="706"/>
      <c r="BA5" s="706"/>
      <c r="BB5" s="706"/>
      <c r="BC5" s="706"/>
      <c r="BD5" s="706"/>
      <c r="BE5" s="706"/>
      <c r="BF5" s="707"/>
      <c r="BG5" s="618">
        <v>25324141</v>
      </c>
      <c r="BH5" s="619"/>
      <c r="BI5" s="619"/>
      <c r="BJ5" s="619"/>
      <c r="BK5" s="619"/>
      <c r="BL5" s="619"/>
      <c r="BM5" s="619"/>
      <c r="BN5" s="620"/>
      <c r="BO5" s="671">
        <v>92.9</v>
      </c>
      <c r="BP5" s="671"/>
      <c r="BQ5" s="671"/>
      <c r="BR5" s="671"/>
      <c r="BS5" s="672">
        <v>310683</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829196</v>
      </c>
      <c r="S6" s="619"/>
      <c r="T6" s="619"/>
      <c r="U6" s="619"/>
      <c r="V6" s="619"/>
      <c r="W6" s="619"/>
      <c r="X6" s="619"/>
      <c r="Y6" s="620"/>
      <c r="Z6" s="671">
        <v>1</v>
      </c>
      <c r="AA6" s="671"/>
      <c r="AB6" s="671"/>
      <c r="AC6" s="671"/>
      <c r="AD6" s="672">
        <v>829196</v>
      </c>
      <c r="AE6" s="672"/>
      <c r="AF6" s="672"/>
      <c r="AG6" s="672"/>
      <c r="AH6" s="672"/>
      <c r="AI6" s="672"/>
      <c r="AJ6" s="672"/>
      <c r="AK6" s="672"/>
      <c r="AL6" s="641">
        <v>2.2000000000000002</v>
      </c>
      <c r="AM6" s="673"/>
      <c r="AN6" s="673"/>
      <c r="AO6" s="674"/>
      <c r="AP6" s="615" t="s">
        <v>209</v>
      </c>
      <c r="AQ6" s="616"/>
      <c r="AR6" s="616"/>
      <c r="AS6" s="616"/>
      <c r="AT6" s="616"/>
      <c r="AU6" s="616"/>
      <c r="AV6" s="616"/>
      <c r="AW6" s="616"/>
      <c r="AX6" s="616"/>
      <c r="AY6" s="616"/>
      <c r="AZ6" s="616"/>
      <c r="BA6" s="616"/>
      <c r="BB6" s="616"/>
      <c r="BC6" s="616"/>
      <c r="BD6" s="616"/>
      <c r="BE6" s="616"/>
      <c r="BF6" s="617"/>
      <c r="BG6" s="618">
        <v>25324141</v>
      </c>
      <c r="BH6" s="619"/>
      <c r="BI6" s="619"/>
      <c r="BJ6" s="619"/>
      <c r="BK6" s="619"/>
      <c r="BL6" s="619"/>
      <c r="BM6" s="619"/>
      <c r="BN6" s="620"/>
      <c r="BO6" s="671">
        <v>92.9</v>
      </c>
      <c r="BP6" s="671"/>
      <c r="BQ6" s="671"/>
      <c r="BR6" s="671"/>
      <c r="BS6" s="672">
        <v>310683</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439106</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439105</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32224</v>
      </c>
      <c r="S7" s="619"/>
      <c r="T7" s="619"/>
      <c r="U7" s="619"/>
      <c r="V7" s="619"/>
      <c r="W7" s="619"/>
      <c r="X7" s="619"/>
      <c r="Y7" s="620"/>
      <c r="Z7" s="671">
        <v>0</v>
      </c>
      <c r="AA7" s="671"/>
      <c r="AB7" s="671"/>
      <c r="AC7" s="671"/>
      <c r="AD7" s="672">
        <v>32224</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10154503</v>
      </c>
      <c r="BH7" s="619"/>
      <c r="BI7" s="619"/>
      <c r="BJ7" s="619"/>
      <c r="BK7" s="619"/>
      <c r="BL7" s="619"/>
      <c r="BM7" s="619"/>
      <c r="BN7" s="620"/>
      <c r="BO7" s="671">
        <v>37.200000000000003</v>
      </c>
      <c r="BP7" s="671"/>
      <c r="BQ7" s="671"/>
      <c r="BR7" s="671"/>
      <c r="BS7" s="672">
        <v>310683</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9375480</v>
      </c>
      <c r="CS7" s="619"/>
      <c r="CT7" s="619"/>
      <c r="CU7" s="619"/>
      <c r="CV7" s="619"/>
      <c r="CW7" s="619"/>
      <c r="CX7" s="619"/>
      <c r="CY7" s="620"/>
      <c r="CZ7" s="671">
        <v>11.8</v>
      </c>
      <c r="DA7" s="671"/>
      <c r="DB7" s="671"/>
      <c r="DC7" s="671"/>
      <c r="DD7" s="624">
        <v>1594057</v>
      </c>
      <c r="DE7" s="619"/>
      <c r="DF7" s="619"/>
      <c r="DG7" s="619"/>
      <c r="DH7" s="619"/>
      <c r="DI7" s="619"/>
      <c r="DJ7" s="619"/>
      <c r="DK7" s="619"/>
      <c r="DL7" s="619"/>
      <c r="DM7" s="619"/>
      <c r="DN7" s="619"/>
      <c r="DO7" s="619"/>
      <c r="DP7" s="620"/>
      <c r="DQ7" s="624">
        <v>7350799</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64531</v>
      </c>
      <c r="S8" s="619"/>
      <c r="T8" s="619"/>
      <c r="U8" s="619"/>
      <c r="V8" s="619"/>
      <c r="W8" s="619"/>
      <c r="X8" s="619"/>
      <c r="Y8" s="620"/>
      <c r="Z8" s="671">
        <v>0.1</v>
      </c>
      <c r="AA8" s="671"/>
      <c r="AB8" s="671"/>
      <c r="AC8" s="671"/>
      <c r="AD8" s="672">
        <v>64531</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278329</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30799363</v>
      </c>
      <c r="CS8" s="619"/>
      <c r="CT8" s="619"/>
      <c r="CU8" s="619"/>
      <c r="CV8" s="619"/>
      <c r="CW8" s="619"/>
      <c r="CX8" s="619"/>
      <c r="CY8" s="620"/>
      <c r="CZ8" s="671">
        <v>38.799999999999997</v>
      </c>
      <c r="DA8" s="671"/>
      <c r="DB8" s="671"/>
      <c r="DC8" s="671"/>
      <c r="DD8" s="624">
        <v>850374</v>
      </c>
      <c r="DE8" s="619"/>
      <c r="DF8" s="619"/>
      <c r="DG8" s="619"/>
      <c r="DH8" s="619"/>
      <c r="DI8" s="619"/>
      <c r="DJ8" s="619"/>
      <c r="DK8" s="619"/>
      <c r="DL8" s="619"/>
      <c r="DM8" s="619"/>
      <c r="DN8" s="619"/>
      <c r="DO8" s="619"/>
      <c r="DP8" s="620"/>
      <c r="DQ8" s="624">
        <v>12836023</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53757</v>
      </c>
      <c r="S9" s="619"/>
      <c r="T9" s="619"/>
      <c r="U9" s="619"/>
      <c r="V9" s="619"/>
      <c r="W9" s="619"/>
      <c r="X9" s="619"/>
      <c r="Y9" s="620"/>
      <c r="Z9" s="671">
        <v>0.1</v>
      </c>
      <c r="AA9" s="671"/>
      <c r="AB9" s="671"/>
      <c r="AC9" s="671"/>
      <c r="AD9" s="672">
        <v>53757</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7493721</v>
      </c>
      <c r="BH9" s="619"/>
      <c r="BI9" s="619"/>
      <c r="BJ9" s="619"/>
      <c r="BK9" s="619"/>
      <c r="BL9" s="619"/>
      <c r="BM9" s="619"/>
      <c r="BN9" s="620"/>
      <c r="BO9" s="671">
        <v>27.5</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5611698</v>
      </c>
      <c r="CS9" s="619"/>
      <c r="CT9" s="619"/>
      <c r="CU9" s="619"/>
      <c r="CV9" s="619"/>
      <c r="CW9" s="619"/>
      <c r="CX9" s="619"/>
      <c r="CY9" s="620"/>
      <c r="CZ9" s="671">
        <v>7.1</v>
      </c>
      <c r="DA9" s="671"/>
      <c r="DB9" s="671"/>
      <c r="DC9" s="671"/>
      <c r="DD9" s="624">
        <v>215640</v>
      </c>
      <c r="DE9" s="619"/>
      <c r="DF9" s="619"/>
      <c r="DG9" s="619"/>
      <c r="DH9" s="619"/>
      <c r="DI9" s="619"/>
      <c r="DJ9" s="619"/>
      <c r="DK9" s="619"/>
      <c r="DL9" s="619"/>
      <c r="DM9" s="619"/>
      <c r="DN9" s="619"/>
      <c r="DO9" s="619"/>
      <c r="DP9" s="620"/>
      <c r="DQ9" s="624">
        <v>4315240</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3583234</v>
      </c>
      <c r="S10" s="619"/>
      <c r="T10" s="619"/>
      <c r="U10" s="619"/>
      <c r="V10" s="619"/>
      <c r="W10" s="619"/>
      <c r="X10" s="619"/>
      <c r="Y10" s="620"/>
      <c r="Z10" s="671">
        <v>4.4000000000000004</v>
      </c>
      <c r="AA10" s="671"/>
      <c r="AB10" s="671"/>
      <c r="AC10" s="671"/>
      <c r="AD10" s="672">
        <v>3583234</v>
      </c>
      <c r="AE10" s="672"/>
      <c r="AF10" s="672"/>
      <c r="AG10" s="672"/>
      <c r="AH10" s="672"/>
      <c r="AI10" s="672"/>
      <c r="AJ10" s="672"/>
      <c r="AK10" s="672"/>
      <c r="AL10" s="641">
        <v>9.6</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584971</v>
      </c>
      <c r="BH10" s="619"/>
      <c r="BI10" s="619"/>
      <c r="BJ10" s="619"/>
      <c r="BK10" s="619"/>
      <c r="BL10" s="619"/>
      <c r="BM10" s="619"/>
      <c r="BN10" s="620"/>
      <c r="BO10" s="671">
        <v>2.1</v>
      </c>
      <c r="BP10" s="671"/>
      <c r="BQ10" s="671"/>
      <c r="BR10" s="671"/>
      <c r="BS10" s="624">
        <v>54213</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245042</v>
      </c>
      <c r="CS10" s="619"/>
      <c r="CT10" s="619"/>
      <c r="CU10" s="619"/>
      <c r="CV10" s="619"/>
      <c r="CW10" s="619"/>
      <c r="CX10" s="619"/>
      <c r="CY10" s="620"/>
      <c r="CZ10" s="671">
        <v>0.3</v>
      </c>
      <c r="DA10" s="671"/>
      <c r="DB10" s="671"/>
      <c r="DC10" s="671"/>
      <c r="DD10" s="624">
        <v>389</v>
      </c>
      <c r="DE10" s="619"/>
      <c r="DF10" s="619"/>
      <c r="DG10" s="619"/>
      <c r="DH10" s="619"/>
      <c r="DI10" s="619"/>
      <c r="DJ10" s="619"/>
      <c r="DK10" s="619"/>
      <c r="DL10" s="619"/>
      <c r="DM10" s="619"/>
      <c r="DN10" s="619"/>
      <c r="DO10" s="619"/>
      <c r="DP10" s="620"/>
      <c r="DQ10" s="624">
        <v>191288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171052</v>
      </c>
      <c r="S11" s="619"/>
      <c r="T11" s="619"/>
      <c r="U11" s="619"/>
      <c r="V11" s="619"/>
      <c r="W11" s="619"/>
      <c r="X11" s="619"/>
      <c r="Y11" s="620"/>
      <c r="Z11" s="671">
        <v>0.2</v>
      </c>
      <c r="AA11" s="671"/>
      <c r="AB11" s="671"/>
      <c r="AC11" s="671"/>
      <c r="AD11" s="672">
        <v>171052</v>
      </c>
      <c r="AE11" s="672"/>
      <c r="AF11" s="672"/>
      <c r="AG11" s="672"/>
      <c r="AH11" s="672"/>
      <c r="AI11" s="672"/>
      <c r="AJ11" s="672"/>
      <c r="AK11" s="672"/>
      <c r="AL11" s="641">
        <v>0.5</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1797482</v>
      </c>
      <c r="BH11" s="619"/>
      <c r="BI11" s="619"/>
      <c r="BJ11" s="619"/>
      <c r="BK11" s="619"/>
      <c r="BL11" s="619"/>
      <c r="BM11" s="619"/>
      <c r="BN11" s="620"/>
      <c r="BO11" s="671">
        <v>6.6</v>
      </c>
      <c r="BP11" s="671"/>
      <c r="BQ11" s="671"/>
      <c r="BR11" s="671"/>
      <c r="BS11" s="624">
        <v>256470</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344937</v>
      </c>
      <c r="CS11" s="619"/>
      <c r="CT11" s="619"/>
      <c r="CU11" s="619"/>
      <c r="CV11" s="619"/>
      <c r="CW11" s="619"/>
      <c r="CX11" s="619"/>
      <c r="CY11" s="620"/>
      <c r="CZ11" s="671">
        <v>0.4</v>
      </c>
      <c r="DA11" s="671"/>
      <c r="DB11" s="671"/>
      <c r="DC11" s="671"/>
      <c r="DD11" s="624">
        <v>29452</v>
      </c>
      <c r="DE11" s="619"/>
      <c r="DF11" s="619"/>
      <c r="DG11" s="619"/>
      <c r="DH11" s="619"/>
      <c r="DI11" s="619"/>
      <c r="DJ11" s="619"/>
      <c r="DK11" s="619"/>
      <c r="DL11" s="619"/>
      <c r="DM11" s="619"/>
      <c r="DN11" s="619"/>
      <c r="DO11" s="619"/>
      <c r="DP11" s="620"/>
      <c r="DQ11" s="624">
        <v>298645</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12992225</v>
      </c>
      <c r="BH12" s="619"/>
      <c r="BI12" s="619"/>
      <c r="BJ12" s="619"/>
      <c r="BK12" s="619"/>
      <c r="BL12" s="619"/>
      <c r="BM12" s="619"/>
      <c r="BN12" s="620"/>
      <c r="BO12" s="671">
        <v>47.7</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2126002</v>
      </c>
      <c r="CS12" s="619"/>
      <c r="CT12" s="619"/>
      <c r="CU12" s="619"/>
      <c r="CV12" s="619"/>
      <c r="CW12" s="619"/>
      <c r="CX12" s="619"/>
      <c r="CY12" s="620"/>
      <c r="CZ12" s="671">
        <v>2.7</v>
      </c>
      <c r="DA12" s="671"/>
      <c r="DB12" s="671"/>
      <c r="DC12" s="671"/>
      <c r="DD12" s="624">
        <v>20856</v>
      </c>
      <c r="DE12" s="619"/>
      <c r="DF12" s="619"/>
      <c r="DG12" s="619"/>
      <c r="DH12" s="619"/>
      <c r="DI12" s="619"/>
      <c r="DJ12" s="619"/>
      <c r="DK12" s="619"/>
      <c r="DL12" s="619"/>
      <c r="DM12" s="619"/>
      <c r="DN12" s="619"/>
      <c r="DO12" s="619"/>
      <c r="DP12" s="620"/>
      <c r="DQ12" s="624">
        <v>663392</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86860</v>
      </c>
      <c r="S13" s="619"/>
      <c r="T13" s="619"/>
      <c r="U13" s="619"/>
      <c r="V13" s="619"/>
      <c r="W13" s="619"/>
      <c r="X13" s="619"/>
      <c r="Y13" s="620"/>
      <c r="Z13" s="671">
        <v>0.1</v>
      </c>
      <c r="AA13" s="671"/>
      <c r="AB13" s="671"/>
      <c r="AC13" s="671"/>
      <c r="AD13" s="672">
        <v>86860</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12811330</v>
      </c>
      <c r="BH13" s="619"/>
      <c r="BI13" s="619"/>
      <c r="BJ13" s="619"/>
      <c r="BK13" s="619"/>
      <c r="BL13" s="619"/>
      <c r="BM13" s="619"/>
      <c r="BN13" s="620"/>
      <c r="BO13" s="671">
        <v>47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12894834</v>
      </c>
      <c r="CS13" s="619"/>
      <c r="CT13" s="619"/>
      <c r="CU13" s="619"/>
      <c r="CV13" s="619"/>
      <c r="CW13" s="619"/>
      <c r="CX13" s="619"/>
      <c r="CY13" s="620"/>
      <c r="CZ13" s="671">
        <v>16.3</v>
      </c>
      <c r="DA13" s="671"/>
      <c r="DB13" s="671"/>
      <c r="DC13" s="671"/>
      <c r="DD13" s="624">
        <v>4466607</v>
      </c>
      <c r="DE13" s="619"/>
      <c r="DF13" s="619"/>
      <c r="DG13" s="619"/>
      <c r="DH13" s="619"/>
      <c r="DI13" s="619"/>
      <c r="DJ13" s="619"/>
      <c r="DK13" s="619"/>
      <c r="DL13" s="619"/>
      <c r="DM13" s="619"/>
      <c r="DN13" s="619"/>
      <c r="DO13" s="619"/>
      <c r="DP13" s="620"/>
      <c r="DQ13" s="624">
        <v>5080513</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265082</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3575356</v>
      </c>
      <c r="CS14" s="619"/>
      <c r="CT14" s="619"/>
      <c r="CU14" s="619"/>
      <c r="CV14" s="619"/>
      <c r="CW14" s="619"/>
      <c r="CX14" s="619"/>
      <c r="CY14" s="620"/>
      <c r="CZ14" s="671">
        <v>4.5</v>
      </c>
      <c r="DA14" s="671"/>
      <c r="DB14" s="671"/>
      <c r="DC14" s="671"/>
      <c r="DD14" s="624">
        <v>1743507</v>
      </c>
      <c r="DE14" s="619"/>
      <c r="DF14" s="619"/>
      <c r="DG14" s="619"/>
      <c r="DH14" s="619"/>
      <c r="DI14" s="619"/>
      <c r="DJ14" s="619"/>
      <c r="DK14" s="619"/>
      <c r="DL14" s="619"/>
      <c r="DM14" s="619"/>
      <c r="DN14" s="619"/>
      <c r="DO14" s="619"/>
      <c r="DP14" s="620"/>
      <c r="DQ14" s="624">
        <v>2207334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105385</v>
      </c>
      <c r="S15" s="619"/>
      <c r="T15" s="619"/>
      <c r="U15" s="619"/>
      <c r="V15" s="619"/>
      <c r="W15" s="619"/>
      <c r="X15" s="619"/>
      <c r="Y15" s="620"/>
      <c r="Z15" s="671">
        <v>0.1</v>
      </c>
      <c r="AA15" s="671"/>
      <c r="AB15" s="671"/>
      <c r="AC15" s="671"/>
      <c r="AD15" s="672">
        <v>105385</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1849006</v>
      </c>
      <c r="BH15" s="619"/>
      <c r="BI15" s="619"/>
      <c r="BJ15" s="619"/>
      <c r="BK15" s="619"/>
      <c r="BL15" s="619"/>
      <c r="BM15" s="619"/>
      <c r="BN15" s="620"/>
      <c r="BO15" s="671">
        <v>6.8</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6823819</v>
      </c>
      <c r="CS15" s="619"/>
      <c r="CT15" s="619"/>
      <c r="CU15" s="619"/>
      <c r="CV15" s="619"/>
      <c r="CW15" s="619"/>
      <c r="CX15" s="619"/>
      <c r="CY15" s="620"/>
      <c r="CZ15" s="671">
        <v>8.6</v>
      </c>
      <c r="DA15" s="671"/>
      <c r="DB15" s="671"/>
      <c r="DC15" s="671"/>
      <c r="DD15" s="624">
        <v>2007106</v>
      </c>
      <c r="DE15" s="619"/>
      <c r="DF15" s="619"/>
      <c r="DG15" s="619"/>
      <c r="DH15" s="619"/>
      <c r="DI15" s="619"/>
      <c r="DJ15" s="619"/>
      <c r="DK15" s="619"/>
      <c r="DL15" s="619"/>
      <c r="DM15" s="619"/>
      <c r="DN15" s="619"/>
      <c r="DO15" s="619"/>
      <c r="DP15" s="620"/>
      <c r="DQ15" s="624">
        <v>4633463</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7160882</v>
      </c>
      <c r="S16" s="619"/>
      <c r="T16" s="619"/>
      <c r="U16" s="619"/>
      <c r="V16" s="619"/>
      <c r="W16" s="619"/>
      <c r="X16" s="619"/>
      <c r="Y16" s="620"/>
      <c r="Z16" s="671">
        <v>8.9</v>
      </c>
      <c r="AA16" s="671"/>
      <c r="AB16" s="671"/>
      <c r="AC16" s="671"/>
      <c r="AD16" s="672">
        <v>6869850</v>
      </c>
      <c r="AE16" s="672"/>
      <c r="AF16" s="672"/>
      <c r="AG16" s="672"/>
      <c r="AH16" s="672"/>
      <c r="AI16" s="672"/>
      <c r="AJ16" s="672"/>
      <c r="AK16" s="672"/>
      <c r="AL16" s="641">
        <v>18.399999999999999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63325</v>
      </c>
      <c r="BH16" s="619"/>
      <c r="BI16" s="619"/>
      <c r="BJ16" s="619"/>
      <c r="BK16" s="619"/>
      <c r="BL16" s="619"/>
      <c r="BM16" s="619"/>
      <c r="BN16" s="620"/>
      <c r="BO16" s="671">
        <v>0.2</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53017</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6869850</v>
      </c>
      <c r="S17" s="619"/>
      <c r="T17" s="619"/>
      <c r="U17" s="619"/>
      <c r="V17" s="619"/>
      <c r="W17" s="619"/>
      <c r="X17" s="619"/>
      <c r="Y17" s="620"/>
      <c r="Z17" s="671">
        <v>8.5</v>
      </c>
      <c r="AA17" s="671"/>
      <c r="AB17" s="671"/>
      <c r="AC17" s="671"/>
      <c r="AD17" s="672">
        <v>6869850</v>
      </c>
      <c r="AE17" s="672"/>
      <c r="AF17" s="672"/>
      <c r="AG17" s="672"/>
      <c r="AH17" s="672"/>
      <c r="AI17" s="672"/>
      <c r="AJ17" s="672"/>
      <c r="AK17" s="672"/>
      <c r="AL17" s="641">
        <v>18.399999999999999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7011758</v>
      </c>
      <c r="CS17" s="619"/>
      <c r="CT17" s="619"/>
      <c r="CU17" s="619"/>
      <c r="CV17" s="619"/>
      <c r="CW17" s="619"/>
      <c r="CX17" s="619"/>
      <c r="CY17" s="620"/>
      <c r="CZ17" s="671">
        <v>8.8000000000000007</v>
      </c>
      <c r="DA17" s="671"/>
      <c r="DB17" s="671"/>
      <c r="DC17" s="671"/>
      <c r="DD17" s="624" t="s">
        <v>108</v>
      </c>
      <c r="DE17" s="619"/>
      <c r="DF17" s="619"/>
      <c r="DG17" s="619"/>
      <c r="DH17" s="619"/>
      <c r="DI17" s="619"/>
      <c r="DJ17" s="619"/>
      <c r="DK17" s="619"/>
      <c r="DL17" s="619"/>
      <c r="DM17" s="619"/>
      <c r="DN17" s="619"/>
      <c r="DO17" s="619"/>
      <c r="DP17" s="620"/>
      <c r="DQ17" s="624">
        <v>6401976</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290922</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110</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1940271</v>
      </c>
      <c r="BH19" s="619"/>
      <c r="BI19" s="619"/>
      <c r="BJ19" s="619"/>
      <c r="BK19" s="619"/>
      <c r="BL19" s="619"/>
      <c r="BM19" s="619"/>
      <c r="BN19" s="620"/>
      <c r="BO19" s="671">
        <v>7.1</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39351533</v>
      </c>
      <c r="S20" s="619"/>
      <c r="T20" s="619"/>
      <c r="U20" s="619"/>
      <c r="V20" s="619"/>
      <c r="W20" s="619"/>
      <c r="X20" s="619"/>
      <c r="Y20" s="620"/>
      <c r="Z20" s="671">
        <v>48.7</v>
      </c>
      <c r="AA20" s="671"/>
      <c r="AB20" s="671"/>
      <c r="AC20" s="671"/>
      <c r="AD20" s="672">
        <v>37151262</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1940271</v>
      </c>
      <c r="BH20" s="619"/>
      <c r="BI20" s="619"/>
      <c r="BJ20" s="619"/>
      <c r="BK20" s="619"/>
      <c r="BL20" s="619"/>
      <c r="BM20" s="619"/>
      <c r="BN20" s="620"/>
      <c r="BO20" s="671">
        <v>7.1</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79300412</v>
      </c>
      <c r="CS20" s="619"/>
      <c r="CT20" s="619"/>
      <c r="CU20" s="619"/>
      <c r="CV20" s="619"/>
      <c r="CW20" s="619"/>
      <c r="CX20" s="619"/>
      <c r="CY20" s="620"/>
      <c r="CZ20" s="671">
        <v>100</v>
      </c>
      <c r="DA20" s="671"/>
      <c r="DB20" s="671"/>
      <c r="DC20" s="671"/>
      <c r="DD20" s="624">
        <v>10927988</v>
      </c>
      <c r="DE20" s="619"/>
      <c r="DF20" s="619"/>
      <c r="DG20" s="619"/>
      <c r="DH20" s="619"/>
      <c r="DI20" s="619"/>
      <c r="DJ20" s="619"/>
      <c r="DK20" s="619"/>
      <c r="DL20" s="619"/>
      <c r="DM20" s="619"/>
      <c r="DN20" s="619"/>
      <c r="DO20" s="619"/>
      <c r="DP20" s="620"/>
      <c r="DQ20" s="624">
        <v>44417795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33932</v>
      </c>
      <c r="S21" s="619"/>
      <c r="T21" s="619"/>
      <c r="U21" s="619"/>
      <c r="V21" s="619"/>
      <c r="W21" s="619"/>
      <c r="X21" s="619"/>
      <c r="Y21" s="620"/>
      <c r="Z21" s="671">
        <v>0</v>
      </c>
      <c r="AA21" s="671"/>
      <c r="AB21" s="671"/>
      <c r="AC21" s="671"/>
      <c r="AD21" s="672">
        <v>33932</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31032</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851535</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1480276</v>
      </c>
      <c r="S23" s="619"/>
      <c r="T23" s="619"/>
      <c r="U23" s="619"/>
      <c r="V23" s="619"/>
      <c r="W23" s="619"/>
      <c r="X23" s="619"/>
      <c r="Y23" s="620"/>
      <c r="Z23" s="671">
        <v>1.8</v>
      </c>
      <c r="AA23" s="671"/>
      <c r="AB23" s="671"/>
      <c r="AC23" s="671"/>
      <c r="AD23" s="672">
        <v>7792</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1909239</v>
      </c>
      <c r="BH23" s="619"/>
      <c r="BI23" s="619"/>
      <c r="BJ23" s="619"/>
      <c r="BK23" s="619"/>
      <c r="BL23" s="619"/>
      <c r="BM23" s="619"/>
      <c r="BN23" s="620"/>
      <c r="BO23" s="671">
        <v>7</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893903</v>
      </c>
      <c r="S24" s="619"/>
      <c r="T24" s="619"/>
      <c r="U24" s="619"/>
      <c r="V24" s="619"/>
      <c r="W24" s="619"/>
      <c r="X24" s="619"/>
      <c r="Y24" s="620"/>
      <c r="Z24" s="671">
        <v>1.1000000000000001</v>
      </c>
      <c r="AA24" s="671"/>
      <c r="AB24" s="671"/>
      <c r="AC24" s="671"/>
      <c r="AD24" s="672">
        <v>82759</v>
      </c>
      <c r="AE24" s="672"/>
      <c r="AF24" s="672"/>
      <c r="AG24" s="672"/>
      <c r="AH24" s="672"/>
      <c r="AI24" s="672"/>
      <c r="AJ24" s="672"/>
      <c r="AK24" s="672"/>
      <c r="AL24" s="641">
        <v>0.2</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37861968</v>
      </c>
      <c r="CS24" s="669"/>
      <c r="CT24" s="669"/>
      <c r="CU24" s="669"/>
      <c r="CV24" s="669"/>
      <c r="CW24" s="669"/>
      <c r="CX24" s="669"/>
      <c r="CY24" s="716"/>
      <c r="CZ24" s="720">
        <v>47.7</v>
      </c>
      <c r="DA24" s="721"/>
      <c r="DB24" s="721"/>
      <c r="DC24" s="722"/>
      <c r="DD24" s="715">
        <v>20569277</v>
      </c>
      <c r="DE24" s="669"/>
      <c r="DF24" s="669"/>
      <c r="DG24" s="669"/>
      <c r="DH24" s="669"/>
      <c r="DI24" s="669"/>
      <c r="DJ24" s="669"/>
      <c r="DK24" s="716"/>
      <c r="DL24" s="715">
        <v>20455930</v>
      </c>
      <c r="DM24" s="669"/>
      <c r="DN24" s="669"/>
      <c r="DO24" s="669"/>
      <c r="DP24" s="669"/>
      <c r="DQ24" s="669"/>
      <c r="DR24" s="669"/>
      <c r="DS24" s="669"/>
      <c r="DT24" s="669"/>
      <c r="DU24" s="669"/>
      <c r="DV24" s="716"/>
      <c r="DW24" s="717">
        <v>50.4</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15940458</v>
      </c>
      <c r="S25" s="619"/>
      <c r="T25" s="619"/>
      <c r="U25" s="619"/>
      <c r="V25" s="619"/>
      <c r="W25" s="619"/>
      <c r="X25" s="619"/>
      <c r="Y25" s="620"/>
      <c r="Z25" s="671">
        <v>19.7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9284990</v>
      </c>
      <c r="CS25" s="637"/>
      <c r="CT25" s="637"/>
      <c r="CU25" s="637"/>
      <c r="CV25" s="637"/>
      <c r="CW25" s="637"/>
      <c r="CX25" s="637"/>
      <c r="CY25" s="638"/>
      <c r="CZ25" s="621">
        <v>11.7</v>
      </c>
      <c r="DA25" s="639"/>
      <c r="DB25" s="639"/>
      <c r="DC25" s="640"/>
      <c r="DD25" s="624">
        <v>8260307</v>
      </c>
      <c r="DE25" s="637"/>
      <c r="DF25" s="637"/>
      <c r="DG25" s="637"/>
      <c r="DH25" s="637"/>
      <c r="DI25" s="637"/>
      <c r="DJ25" s="637"/>
      <c r="DK25" s="638"/>
      <c r="DL25" s="624">
        <v>8169964</v>
      </c>
      <c r="DM25" s="637"/>
      <c r="DN25" s="637"/>
      <c r="DO25" s="637"/>
      <c r="DP25" s="637"/>
      <c r="DQ25" s="637"/>
      <c r="DR25" s="637"/>
      <c r="DS25" s="637"/>
      <c r="DT25" s="637"/>
      <c r="DU25" s="637"/>
      <c r="DV25" s="638"/>
      <c r="DW25" s="641">
        <v>20.100000000000001</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v>15582</v>
      </c>
      <c r="S26" s="619"/>
      <c r="T26" s="619"/>
      <c r="U26" s="619"/>
      <c r="V26" s="619"/>
      <c r="W26" s="619"/>
      <c r="X26" s="619"/>
      <c r="Y26" s="620"/>
      <c r="Z26" s="671">
        <v>0</v>
      </c>
      <c r="AA26" s="671"/>
      <c r="AB26" s="671"/>
      <c r="AC26" s="671"/>
      <c r="AD26" s="672">
        <v>15582</v>
      </c>
      <c r="AE26" s="672"/>
      <c r="AF26" s="672"/>
      <c r="AG26" s="672"/>
      <c r="AH26" s="672"/>
      <c r="AI26" s="672"/>
      <c r="AJ26" s="672"/>
      <c r="AK26" s="672"/>
      <c r="AL26" s="641">
        <v>0</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6182813</v>
      </c>
      <c r="CS26" s="619"/>
      <c r="CT26" s="619"/>
      <c r="CU26" s="619"/>
      <c r="CV26" s="619"/>
      <c r="CW26" s="619"/>
      <c r="CX26" s="619"/>
      <c r="CY26" s="620"/>
      <c r="CZ26" s="621">
        <v>7.8</v>
      </c>
      <c r="DA26" s="639"/>
      <c r="DB26" s="639"/>
      <c r="DC26" s="640"/>
      <c r="DD26" s="624">
        <v>6182813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4280066</v>
      </c>
      <c r="S27" s="619"/>
      <c r="T27" s="619"/>
      <c r="U27" s="619"/>
      <c r="V27" s="619"/>
      <c r="W27" s="619"/>
      <c r="X27" s="619"/>
      <c r="Y27" s="620"/>
      <c r="Z27" s="671">
        <v>5.3</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27264412</v>
      </c>
      <c r="BH27" s="619"/>
      <c r="BI27" s="619"/>
      <c r="BJ27" s="619"/>
      <c r="BK27" s="619"/>
      <c r="BL27" s="619"/>
      <c r="BM27" s="619"/>
      <c r="BN27" s="620"/>
      <c r="BO27" s="671">
        <v>100</v>
      </c>
      <c r="BP27" s="671"/>
      <c r="BQ27" s="671"/>
      <c r="BR27" s="671"/>
      <c r="BS27" s="624">
        <v>310683</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21565220</v>
      </c>
      <c r="CS27" s="637"/>
      <c r="CT27" s="637"/>
      <c r="CU27" s="637"/>
      <c r="CV27" s="637"/>
      <c r="CW27" s="637"/>
      <c r="CX27" s="637"/>
      <c r="CY27" s="638"/>
      <c r="CZ27" s="621">
        <v>27.2</v>
      </c>
      <c r="DA27" s="639"/>
      <c r="DB27" s="639"/>
      <c r="DC27" s="640"/>
      <c r="DD27" s="624">
        <v>5906994</v>
      </c>
      <c r="DE27" s="637"/>
      <c r="DF27" s="637"/>
      <c r="DG27" s="637"/>
      <c r="DH27" s="637"/>
      <c r="DI27" s="637"/>
      <c r="DJ27" s="637"/>
      <c r="DK27" s="638"/>
      <c r="DL27" s="624">
        <v>5883990</v>
      </c>
      <c r="DM27" s="637"/>
      <c r="DN27" s="637"/>
      <c r="DO27" s="637"/>
      <c r="DP27" s="637"/>
      <c r="DQ27" s="637"/>
      <c r="DR27" s="637"/>
      <c r="DS27" s="637"/>
      <c r="DT27" s="637"/>
      <c r="DU27" s="637"/>
      <c r="DV27" s="638"/>
      <c r="DW27" s="641">
        <v>14.5</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768103</v>
      </c>
      <c r="S28" s="619"/>
      <c r="T28" s="619"/>
      <c r="U28" s="619"/>
      <c r="V28" s="619"/>
      <c r="W28" s="619"/>
      <c r="X28" s="619"/>
      <c r="Y28" s="620"/>
      <c r="Z28" s="671">
        <v>1</v>
      </c>
      <c r="AA28" s="671"/>
      <c r="AB28" s="671"/>
      <c r="AC28" s="671"/>
      <c r="AD28" s="672">
        <v>81638</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7011758</v>
      </c>
      <c r="CS28" s="619"/>
      <c r="CT28" s="619"/>
      <c r="CU28" s="619"/>
      <c r="CV28" s="619"/>
      <c r="CW28" s="619"/>
      <c r="CX28" s="619"/>
      <c r="CY28" s="620"/>
      <c r="CZ28" s="621">
        <v>8.8000000000000007</v>
      </c>
      <c r="DA28" s="639"/>
      <c r="DB28" s="639"/>
      <c r="DC28" s="640"/>
      <c r="DD28" s="624">
        <v>6401976</v>
      </c>
      <c r="DE28" s="619"/>
      <c r="DF28" s="619"/>
      <c r="DG28" s="619"/>
      <c r="DH28" s="619"/>
      <c r="DI28" s="619"/>
      <c r="DJ28" s="619"/>
      <c r="DK28" s="620"/>
      <c r="DL28" s="624">
        <v>6401976</v>
      </c>
      <c r="DM28" s="619"/>
      <c r="DN28" s="619"/>
      <c r="DO28" s="619"/>
      <c r="DP28" s="619"/>
      <c r="DQ28" s="619"/>
      <c r="DR28" s="619"/>
      <c r="DS28" s="619"/>
      <c r="DT28" s="619"/>
      <c r="DU28" s="619"/>
      <c r="DV28" s="620"/>
      <c r="DW28" s="641">
        <v>15.8</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26904</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7010364</v>
      </c>
      <c r="CS29" s="637"/>
      <c r="CT29" s="637"/>
      <c r="CU29" s="637"/>
      <c r="CV29" s="637"/>
      <c r="CW29" s="637"/>
      <c r="CX29" s="637"/>
      <c r="CY29" s="638"/>
      <c r="CZ29" s="621">
        <v>8.8000000000000007</v>
      </c>
      <c r="DA29" s="639"/>
      <c r="DB29" s="639"/>
      <c r="DC29" s="640"/>
      <c r="DD29" s="624">
        <v>6400582</v>
      </c>
      <c r="DE29" s="637"/>
      <c r="DF29" s="637"/>
      <c r="DG29" s="637"/>
      <c r="DH29" s="637"/>
      <c r="DI29" s="637"/>
      <c r="DJ29" s="637"/>
      <c r="DK29" s="638"/>
      <c r="DL29" s="624">
        <v>6400582</v>
      </c>
      <c r="DM29" s="637"/>
      <c r="DN29" s="637"/>
      <c r="DO29" s="637"/>
      <c r="DP29" s="637"/>
      <c r="DQ29" s="637"/>
      <c r="DR29" s="637"/>
      <c r="DS29" s="637"/>
      <c r="DT29" s="637"/>
      <c r="DU29" s="637"/>
      <c r="DV29" s="638"/>
      <c r="DW29" s="641">
        <v>15.8</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906941</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94</v>
      </c>
      <c r="BN30" s="685"/>
      <c r="BO30" s="685"/>
      <c r="BP30" s="685"/>
      <c r="BQ30" s="687"/>
      <c r="BR30" s="684">
        <v>98.7</v>
      </c>
      <c r="BS30" s="685"/>
      <c r="BT30" s="685"/>
      <c r="BU30" s="685"/>
      <c r="BV30" s="685"/>
      <c r="BW30" s="685"/>
      <c r="BX30" s="686">
        <v>93.4</v>
      </c>
      <c r="BY30" s="685"/>
      <c r="BZ30" s="685"/>
      <c r="CA30" s="685"/>
      <c r="CB30" s="687"/>
      <c r="CD30" s="690"/>
      <c r="CE30" s="691"/>
      <c r="CF30" s="655" t="s">
        <v>288</v>
      </c>
      <c r="CG30" s="652"/>
      <c r="CH30" s="652"/>
      <c r="CI30" s="652"/>
      <c r="CJ30" s="652"/>
      <c r="CK30" s="652"/>
      <c r="CL30" s="652"/>
      <c r="CM30" s="652"/>
      <c r="CN30" s="652"/>
      <c r="CO30" s="652"/>
      <c r="CP30" s="652"/>
      <c r="CQ30" s="653"/>
      <c r="CR30" s="618">
        <v>6141677</v>
      </c>
      <c r="CS30" s="619"/>
      <c r="CT30" s="619"/>
      <c r="CU30" s="619"/>
      <c r="CV30" s="619"/>
      <c r="CW30" s="619"/>
      <c r="CX30" s="619"/>
      <c r="CY30" s="620"/>
      <c r="CZ30" s="621">
        <v>7.7</v>
      </c>
      <c r="DA30" s="639"/>
      <c r="DB30" s="639"/>
      <c r="DC30" s="640"/>
      <c r="DD30" s="624">
        <v>5610423</v>
      </c>
      <c r="DE30" s="619"/>
      <c r="DF30" s="619"/>
      <c r="DG30" s="619"/>
      <c r="DH30" s="619"/>
      <c r="DI30" s="619"/>
      <c r="DJ30" s="619"/>
      <c r="DK30" s="620"/>
      <c r="DL30" s="624">
        <v>5610423</v>
      </c>
      <c r="DM30" s="619"/>
      <c r="DN30" s="619"/>
      <c r="DO30" s="619"/>
      <c r="DP30" s="619"/>
      <c r="DQ30" s="619"/>
      <c r="DR30" s="619"/>
      <c r="DS30" s="619"/>
      <c r="DT30" s="619"/>
      <c r="DU30" s="619"/>
      <c r="DV30" s="620"/>
      <c r="DW30" s="641">
        <v>13.8</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1815827</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98.2</v>
      </c>
      <c r="BH31" s="637"/>
      <c r="BI31" s="637"/>
      <c r="BJ31" s="637"/>
      <c r="BK31" s="637"/>
      <c r="BL31" s="637"/>
      <c r="BM31" s="673">
        <v>94.9</v>
      </c>
      <c r="BN31" s="683"/>
      <c r="BO31" s="683"/>
      <c r="BP31" s="683"/>
      <c r="BQ31" s="647"/>
      <c r="BR31" s="682">
        <v>98.1</v>
      </c>
      <c r="BS31" s="637"/>
      <c r="BT31" s="637"/>
      <c r="BU31" s="637"/>
      <c r="BV31" s="637"/>
      <c r="BW31" s="637"/>
      <c r="BX31" s="673">
        <v>94.4</v>
      </c>
      <c r="BY31" s="683"/>
      <c r="BZ31" s="683"/>
      <c r="CA31" s="683"/>
      <c r="CB31" s="647"/>
      <c r="CD31" s="690"/>
      <c r="CE31" s="691"/>
      <c r="CF31" s="655" t="s">
        <v>292</v>
      </c>
      <c r="CG31" s="652"/>
      <c r="CH31" s="652"/>
      <c r="CI31" s="652"/>
      <c r="CJ31" s="652"/>
      <c r="CK31" s="652"/>
      <c r="CL31" s="652"/>
      <c r="CM31" s="652"/>
      <c r="CN31" s="652"/>
      <c r="CO31" s="652"/>
      <c r="CP31" s="652"/>
      <c r="CQ31" s="653"/>
      <c r="CR31" s="618">
        <v>868687</v>
      </c>
      <c r="CS31" s="637"/>
      <c r="CT31" s="637"/>
      <c r="CU31" s="637"/>
      <c r="CV31" s="637"/>
      <c r="CW31" s="637"/>
      <c r="CX31" s="637"/>
      <c r="CY31" s="638"/>
      <c r="CZ31" s="621">
        <v>1.1000000000000001</v>
      </c>
      <c r="DA31" s="639"/>
      <c r="DB31" s="639"/>
      <c r="DC31" s="640"/>
      <c r="DD31" s="624">
        <v>790159</v>
      </c>
      <c r="DE31" s="637"/>
      <c r="DF31" s="637"/>
      <c r="DG31" s="637"/>
      <c r="DH31" s="637"/>
      <c r="DI31" s="637"/>
      <c r="DJ31" s="637"/>
      <c r="DK31" s="638"/>
      <c r="DL31" s="624">
        <v>790159</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2458982</v>
      </c>
      <c r="S32" s="619"/>
      <c r="T32" s="619"/>
      <c r="U32" s="619"/>
      <c r="V32" s="619"/>
      <c r="W32" s="619"/>
      <c r="X32" s="619"/>
      <c r="Y32" s="620"/>
      <c r="Z32" s="671">
        <v>3</v>
      </c>
      <c r="AA32" s="671"/>
      <c r="AB32" s="671"/>
      <c r="AC32" s="671"/>
      <c r="AD32" s="672">
        <v>7648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93.7</v>
      </c>
      <c r="BN32" s="603"/>
      <c r="BO32" s="603"/>
      <c r="BP32" s="603"/>
      <c r="BQ32" s="660"/>
      <c r="BR32" s="681">
        <v>99</v>
      </c>
      <c r="BS32" s="603"/>
      <c r="BT32" s="603"/>
      <c r="BU32" s="603"/>
      <c r="BV32" s="603"/>
      <c r="BW32" s="603"/>
      <c r="BX32" s="666">
        <v>93.7</v>
      </c>
      <c r="BY32" s="603"/>
      <c r="BZ32" s="603"/>
      <c r="CA32" s="603"/>
      <c r="CB32" s="660"/>
      <c r="CD32" s="692"/>
      <c r="CE32" s="693"/>
      <c r="CF32" s="655" t="s">
        <v>295</v>
      </c>
      <c r="CG32" s="652"/>
      <c r="CH32" s="652"/>
      <c r="CI32" s="652"/>
      <c r="CJ32" s="652"/>
      <c r="CK32" s="652"/>
      <c r="CL32" s="652"/>
      <c r="CM32" s="652"/>
      <c r="CN32" s="652"/>
      <c r="CO32" s="652"/>
      <c r="CP32" s="652"/>
      <c r="CQ32" s="653"/>
      <c r="CR32" s="618">
        <v>1394</v>
      </c>
      <c r="CS32" s="619"/>
      <c r="CT32" s="619"/>
      <c r="CU32" s="619"/>
      <c r="CV32" s="619"/>
      <c r="CW32" s="619"/>
      <c r="CX32" s="619"/>
      <c r="CY32" s="620"/>
      <c r="CZ32" s="621">
        <v>0</v>
      </c>
      <c r="DA32" s="639"/>
      <c r="DB32" s="639"/>
      <c r="DC32" s="640"/>
      <c r="DD32" s="624">
        <v>1394</v>
      </c>
      <c r="DE32" s="619"/>
      <c r="DF32" s="619"/>
      <c r="DG32" s="619"/>
      <c r="DH32" s="619"/>
      <c r="DI32" s="619"/>
      <c r="DJ32" s="619"/>
      <c r="DK32" s="620"/>
      <c r="DL32" s="624">
        <v>1394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11930310</v>
      </c>
      <c r="S33" s="619"/>
      <c r="T33" s="619"/>
      <c r="U33" s="619"/>
      <c r="V33" s="619"/>
      <c r="W33" s="619"/>
      <c r="X33" s="619"/>
      <c r="Y33" s="620"/>
      <c r="Z33" s="671">
        <v>14.8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30457439</v>
      </c>
      <c r="CS33" s="637"/>
      <c r="CT33" s="637"/>
      <c r="CU33" s="637"/>
      <c r="CV33" s="637"/>
      <c r="CW33" s="637"/>
      <c r="CX33" s="637"/>
      <c r="CY33" s="638"/>
      <c r="CZ33" s="621">
        <v>38.4</v>
      </c>
      <c r="DA33" s="639"/>
      <c r="DB33" s="639"/>
      <c r="DC33" s="640"/>
      <c r="DD33" s="624">
        <v>21131146</v>
      </c>
      <c r="DE33" s="637"/>
      <c r="DF33" s="637"/>
      <c r="DG33" s="637"/>
      <c r="DH33" s="637"/>
      <c r="DI33" s="637"/>
      <c r="DJ33" s="637"/>
      <c r="DK33" s="638"/>
      <c r="DL33" s="624">
        <v>14615777</v>
      </c>
      <c r="DM33" s="637"/>
      <c r="DN33" s="637"/>
      <c r="DO33" s="637"/>
      <c r="DP33" s="637"/>
      <c r="DQ33" s="637"/>
      <c r="DR33" s="637"/>
      <c r="DS33" s="637"/>
      <c r="DT33" s="637"/>
      <c r="DU33" s="637"/>
      <c r="DV33" s="638"/>
      <c r="DW33" s="641">
        <v>36</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8691401</v>
      </c>
      <c r="CS34" s="619"/>
      <c r="CT34" s="619"/>
      <c r="CU34" s="619"/>
      <c r="CV34" s="619"/>
      <c r="CW34" s="619"/>
      <c r="CX34" s="619"/>
      <c r="CY34" s="620"/>
      <c r="CZ34" s="621">
        <v>11</v>
      </c>
      <c r="DA34" s="639"/>
      <c r="DB34" s="639"/>
      <c r="DC34" s="640"/>
      <c r="DD34" s="624">
        <v>6700267</v>
      </c>
      <c r="DE34" s="619"/>
      <c r="DF34" s="619"/>
      <c r="DG34" s="619"/>
      <c r="DH34" s="619"/>
      <c r="DI34" s="619"/>
      <c r="DJ34" s="619"/>
      <c r="DK34" s="620"/>
      <c r="DL34" s="624">
        <v>5923487</v>
      </c>
      <c r="DM34" s="619"/>
      <c r="DN34" s="619"/>
      <c r="DO34" s="619"/>
      <c r="DP34" s="619"/>
      <c r="DQ34" s="619"/>
      <c r="DR34" s="619"/>
      <c r="DS34" s="619"/>
      <c r="DT34" s="619"/>
      <c r="DU34" s="619"/>
      <c r="DV34" s="620"/>
      <c r="DW34" s="641">
        <v>14.6</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3171410</v>
      </c>
      <c r="S35" s="619"/>
      <c r="T35" s="619"/>
      <c r="U35" s="619"/>
      <c r="V35" s="619"/>
      <c r="W35" s="619"/>
      <c r="X35" s="619"/>
      <c r="Y35" s="620"/>
      <c r="Z35" s="671">
        <v>3.9</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8279017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149884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1811928</v>
      </c>
      <c r="CS35" s="637"/>
      <c r="CT35" s="637"/>
      <c r="CU35" s="637"/>
      <c r="CV35" s="637"/>
      <c r="CW35" s="637"/>
      <c r="CX35" s="637"/>
      <c r="CY35" s="638"/>
      <c r="CZ35" s="621">
        <v>2.2999999999999998</v>
      </c>
      <c r="DA35" s="639"/>
      <c r="DB35" s="639"/>
      <c r="DC35" s="640"/>
      <c r="DD35" s="624">
        <v>1362479</v>
      </c>
      <c r="DE35" s="637"/>
      <c r="DF35" s="637"/>
      <c r="DG35" s="637"/>
      <c r="DH35" s="637"/>
      <c r="DI35" s="637"/>
      <c r="DJ35" s="637"/>
      <c r="DK35" s="638"/>
      <c r="DL35" s="624">
        <v>1361311</v>
      </c>
      <c r="DM35" s="637"/>
      <c r="DN35" s="637"/>
      <c r="DO35" s="637"/>
      <c r="DP35" s="637"/>
      <c r="DQ35" s="637"/>
      <c r="DR35" s="637"/>
      <c r="DS35" s="637"/>
      <c r="DT35" s="637"/>
      <c r="DU35" s="637"/>
      <c r="DV35" s="638"/>
      <c r="DW35" s="641">
        <v>3.4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80754352</v>
      </c>
      <c r="S36" s="659"/>
      <c r="T36" s="659"/>
      <c r="U36" s="659"/>
      <c r="V36" s="659"/>
      <c r="W36" s="659"/>
      <c r="X36" s="659"/>
      <c r="Y36" s="662"/>
      <c r="Z36" s="663">
        <v>100</v>
      </c>
      <c r="AA36" s="663"/>
      <c r="AB36" s="663"/>
      <c r="AC36" s="663"/>
      <c r="AD36" s="664">
        <v>37380613</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1437404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-328070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6029128</v>
      </c>
      <c r="CS36" s="619"/>
      <c r="CT36" s="619"/>
      <c r="CU36" s="619"/>
      <c r="CV36" s="619"/>
      <c r="CW36" s="619"/>
      <c r="CX36" s="619"/>
      <c r="CY36" s="620"/>
      <c r="CZ36" s="621">
        <v>7.6</v>
      </c>
      <c r="DA36" s="639"/>
      <c r="DB36" s="639"/>
      <c r="DC36" s="640"/>
      <c r="DD36" s="624">
        <v>5282284</v>
      </c>
      <c r="DE36" s="619"/>
      <c r="DF36" s="619"/>
      <c r="DG36" s="619"/>
      <c r="DH36" s="619"/>
      <c r="DI36" s="619"/>
      <c r="DJ36" s="619"/>
      <c r="DK36" s="620"/>
      <c r="DL36" s="624">
        <v>3066494</v>
      </c>
      <c r="DM36" s="619"/>
      <c r="DN36" s="619"/>
      <c r="DO36" s="619"/>
      <c r="DP36" s="619"/>
      <c r="DQ36" s="619"/>
      <c r="DR36" s="619"/>
      <c r="DS36" s="619"/>
      <c r="DT36" s="619"/>
      <c r="DU36" s="619"/>
      <c r="DV36" s="620"/>
      <c r="DW36" s="641">
        <v>7.6</v>
      </c>
      <c r="DX36" s="642"/>
      <c r="DY36" s="642"/>
      <c r="DZ36" s="642"/>
      <c r="EA36" s="642"/>
      <c r="EB36" s="642"/>
      <c r="EC36" s="643"/>
    </row>
    <row r="37" spans="2:133" ht="11.25" customHeight="1">
      <c r="AQ37" s="644" t="s">
        <v>310</v>
      </c>
      <c r="AR37" s="645"/>
      <c r="AS37" s="645"/>
      <c r="AT37" s="645"/>
      <c r="AU37" s="645"/>
      <c r="AV37" s="645"/>
      <c r="AW37" s="645"/>
      <c r="AX37" s="645"/>
      <c r="AY37" s="646"/>
      <c r="AZ37" s="618">
        <v>1280856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24846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1105542</v>
      </c>
      <c r="CS37" s="637"/>
      <c r="CT37" s="637"/>
      <c r="CU37" s="637"/>
      <c r="CV37" s="637"/>
      <c r="CW37" s="637"/>
      <c r="CX37" s="637"/>
      <c r="CY37" s="638"/>
      <c r="CZ37" s="621">
        <v>1.4</v>
      </c>
      <c r="DA37" s="639"/>
      <c r="DB37" s="639"/>
      <c r="DC37" s="640"/>
      <c r="DD37" s="624">
        <v>1105542</v>
      </c>
      <c r="DE37" s="637"/>
      <c r="DF37" s="637"/>
      <c r="DG37" s="637"/>
      <c r="DH37" s="637"/>
      <c r="DI37" s="637"/>
      <c r="DJ37" s="637"/>
      <c r="DK37" s="638"/>
      <c r="DL37" s="624">
        <v>3449</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313</v>
      </c>
      <c r="AR38" s="645"/>
      <c r="AS38" s="645"/>
      <c r="AT38" s="645"/>
      <c r="AU38" s="645"/>
      <c r="AV38" s="645"/>
      <c r="AW38" s="645"/>
      <c r="AX38" s="645"/>
      <c r="AY38" s="646"/>
      <c r="AZ38" s="618">
        <v>33157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38279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5527600</v>
      </c>
      <c r="CS38" s="619"/>
      <c r="CT38" s="619"/>
      <c r="CU38" s="619"/>
      <c r="CV38" s="619"/>
      <c r="CW38" s="619"/>
      <c r="CX38" s="619"/>
      <c r="CY38" s="620"/>
      <c r="CZ38" s="621">
        <v>7</v>
      </c>
      <c r="DA38" s="639"/>
      <c r="DB38" s="639"/>
      <c r="DC38" s="640"/>
      <c r="DD38" s="624">
        <v>4424465</v>
      </c>
      <c r="DE38" s="619"/>
      <c r="DF38" s="619"/>
      <c r="DG38" s="619"/>
      <c r="DH38" s="619"/>
      <c r="DI38" s="619"/>
      <c r="DJ38" s="619"/>
      <c r="DK38" s="620"/>
      <c r="DL38" s="624">
        <v>4264485</v>
      </c>
      <c r="DM38" s="619"/>
      <c r="DN38" s="619"/>
      <c r="DO38" s="619"/>
      <c r="DP38" s="619"/>
      <c r="DQ38" s="619"/>
      <c r="DR38" s="619"/>
      <c r="DS38" s="619"/>
      <c r="DT38" s="619"/>
      <c r="DU38" s="619"/>
      <c r="DV38" s="620"/>
      <c r="DW38" s="641">
        <v>10.5</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86</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3283375</v>
      </c>
      <c r="CS39" s="637"/>
      <c r="CT39" s="637"/>
      <c r="CU39" s="637"/>
      <c r="CV39" s="637"/>
      <c r="CW39" s="637"/>
      <c r="CX39" s="637"/>
      <c r="CY39" s="638"/>
      <c r="CZ39" s="621">
        <v>4.0999999999999996</v>
      </c>
      <c r="DA39" s="639"/>
      <c r="DB39" s="639"/>
      <c r="DC39" s="640"/>
      <c r="DD39" s="624">
        <v>2927057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1659234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119</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5114007</v>
      </c>
      <c r="CS40" s="619"/>
      <c r="CT40" s="619"/>
      <c r="CU40" s="619"/>
      <c r="CV40" s="619"/>
      <c r="CW40" s="619"/>
      <c r="CX40" s="619"/>
      <c r="CY40" s="620"/>
      <c r="CZ40" s="621">
        <v>6.4</v>
      </c>
      <c r="DA40" s="639"/>
      <c r="DB40" s="639"/>
      <c r="DC40" s="640"/>
      <c r="DD40" s="624">
        <v>434594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3868366</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10981005</v>
      </c>
      <c r="CS42" s="619"/>
      <c r="CT42" s="619"/>
      <c r="CU42" s="619"/>
      <c r="CV42" s="619"/>
      <c r="CW42" s="619"/>
      <c r="CX42" s="619"/>
      <c r="CY42" s="620"/>
      <c r="CZ42" s="621">
        <v>13.8</v>
      </c>
      <c r="DA42" s="622"/>
      <c r="DB42" s="622"/>
      <c r="DC42" s="623"/>
      <c r="DD42" s="624">
        <v>2717372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262568</v>
      </c>
      <c r="CS43" s="637"/>
      <c r="CT43" s="637"/>
      <c r="CU43" s="637"/>
      <c r="CV43" s="637"/>
      <c r="CW43" s="637"/>
      <c r="CX43" s="637"/>
      <c r="CY43" s="638"/>
      <c r="CZ43" s="621">
        <v>0.3</v>
      </c>
      <c r="DA43" s="639"/>
      <c r="DB43" s="639"/>
      <c r="DC43" s="640"/>
      <c r="DD43" s="624">
        <v>160240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10927988</v>
      </c>
      <c r="CS44" s="619"/>
      <c r="CT44" s="619"/>
      <c r="CU44" s="619"/>
      <c r="CV44" s="619"/>
      <c r="CW44" s="619"/>
      <c r="CX44" s="619"/>
      <c r="CY44" s="620"/>
      <c r="CZ44" s="621">
        <v>13.8</v>
      </c>
      <c r="DA44" s="622"/>
      <c r="DB44" s="622"/>
      <c r="DC44" s="623"/>
      <c r="DD44" s="624">
        <v>2717355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3738556</v>
      </c>
      <c r="CS45" s="637"/>
      <c r="CT45" s="637"/>
      <c r="CU45" s="637"/>
      <c r="CV45" s="637"/>
      <c r="CW45" s="637"/>
      <c r="CX45" s="637"/>
      <c r="CY45" s="638"/>
      <c r="CZ45" s="621">
        <v>4.7</v>
      </c>
      <c r="DA45" s="639"/>
      <c r="DB45" s="639"/>
      <c r="DC45" s="640"/>
      <c r="DD45" s="624">
        <v>241777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7189432</v>
      </c>
      <c r="CS46" s="619"/>
      <c r="CT46" s="619"/>
      <c r="CU46" s="619"/>
      <c r="CV46" s="619"/>
      <c r="CW46" s="619"/>
      <c r="CX46" s="619"/>
      <c r="CY46" s="620"/>
      <c r="CZ46" s="621">
        <v>9.1</v>
      </c>
      <c r="DA46" s="622"/>
      <c r="DB46" s="622"/>
      <c r="DC46" s="623"/>
      <c r="DD46" s="624">
        <v>2475578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53017</v>
      </c>
      <c r="CS47" s="637"/>
      <c r="CT47" s="637"/>
      <c r="CU47" s="637"/>
      <c r="CV47" s="637"/>
      <c r="CW47" s="637"/>
      <c r="CX47" s="637"/>
      <c r="CY47" s="638"/>
      <c r="CZ47" s="621">
        <v>0.1</v>
      </c>
      <c r="DA47" s="639"/>
      <c r="DB47" s="639"/>
      <c r="DC47" s="640"/>
      <c r="DD47" s="624">
        <v>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79300412</v>
      </c>
      <c r="CS49" s="603"/>
      <c r="CT49" s="603"/>
      <c r="CU49" s="603"/>
      <c r="CV49" s="603"/>
      <c r="CW49" s="603"/>
      <c r="CX49" s="603"/>
      <c r="CY49" s="604"/>
      <c r="CZ49" s="605">
        <v>100</v>
      </c>
      <c r="DA49" s="606"/>
      <c r="DB49" s="606"/>
      <c r="DC49" s="607"/>
      <c r="DD49" s="608">
        <v>44417795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338</v>
      </c>
      <c r="DK2" s="1134"/>
      <c r="DL2" s="1134"/>
      <c r="DM2" s="1134"/>
      <c r="DN2" s="1134"/>
      <c r="DO2" s="1135"/>
      <c r="DP2" s="200"/>
      <c r="DQ2" s="1133" t="s">
        <v>339</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6"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1" t="s">
        <v>356</v>
      </c>
      <c r="DH5" s="1122"/>
      <c r="DI5" s="1122"/>
      <c r="DJ5" s="1122"/>
      <c r="DK5" s="1123"/>
      <c r="DL5" s="1121" t="s">
        <v>357</v>
      </c>
      <c r="DM5" s="1122"/>
      <c r="DN5" s="1122"/>
      <c r="DO5" s="1122"/>
      <c r="DP5" s="1123"/>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27">
        <v>81061</v>
      </c>
      <c r="R7" s="1128"/>
      <c r="S7" s="1128"/>
      <c r="T7" s="1128"/>
      <c r="U7" s="1128"/>
      <c r="V7" s="1128">
        <v>79607</v>
      </c>
      <c r="W7" s="1128"/>
      <c r="X7" s="1128"/>
      <c r="Y7" s="1128"/>
      <c r="Z7" s="1128"/>
      <c r="AA7" s="1128">
        <v>1454</v>
      </c>
      <c r="AB7" s="1128"/>
      <c r="AC7" s="1128"/>
      <c r="AD7" s="1128"/>
      <c r="AE7" s="1129"/>
      <c r="AF7" s="1130">
        <v>1311</v>
      </c>
      <c r="AG7" s="1131"/>
      <c r="AH7" s="1131"/>
      <c r="AI7" s="1131"/>
      <c r="AJ7" s="1132"/>
      <c r="AK7" s="1117" t="s">
        <v>538</v>
      </c>
      <c r="AL7" s="1118"/>
      <c r="AM7" s="1118"/>
      <c r="AN7" s="1118"/>
      <c r="AO7" s="1118"/>
      <c r="AP7" s="1118">
        <v>79339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040" t="s">
        <v>543</v>
      </c>
      <c r="BT7" s="1041"/>
      <c r="BU7" s="1041"/>
      <c r="BV7" s="1041"/>
      <c r="BW7" s="1041"/>
      <c r="BX7" s="1041"/>
      <c r="BY7" s="1041"/>
      <c r="BZ7" s="1041"/>
      <c r="CA7" s="1041"/>
      <c r="CB7" s="1041"/>
      <c r="CC7" s="1041"/>
      <c r="CD7" s="1041"/>
      <c r="CE7" s="1041"/>
      <c r="CF7" s="1041"/>
      <c r="CG7" s="1042"/>
      <c r="CH7" s="1015">
        <v>-34</v>
      </c>
      <c r="CI7" s="1016"/>
      <c r="CJ7" s="1016"/>
      <c r="CK7" s="1016"/>
      <c r="CL7" s="1017"/>
      <c r="CM7" s="1015">
        <v>-20</v>
      </c>
      <c r="CN7" s="1016"/>
      <c r="CO7" s="1016"/>
      <c r="CP7" s="1016"/>
      <c r="CQ7" s="1017"/>
      <c r="CR7" s="1015">
        <v>10</v>
      </c>
      <c r="CS7" s="1016"/>
      <c r="CT7" s="1016"/>
      <c r="CU7" s="1016"/>
      <c r="CV7" s="1017"/>
      <c r="CW7" s="1015" t="s">
        <v>538</v>
      </c>
      <c r="CX7" s="1016"/>
      <c r="CY7" s="1016"/>
      <c r="CZ7" s="1016"/>
      <c r="DA7" s="1017"/>
      <c r="DB7" s="1114" t="s">
        <v>538</v>
      </c>
      <c r="DC7" s="1115"/>
      <c r="DD7" s="1115"/>
      <c r="DE7" s="1115"/>
      <c r="DF7" s="1116"/>
      <c r="DG7" s="1114" t="s">
        <v>538</v>
      </c>
      <c r="DH7" s="1115"/>
      <c r="DI7" s="1115"/>
      <c r="DJ7" s="1115"/>
      <c r="DK7" s="1116"/>
      <c r="DL7" s="1114" t="s">
        <v>538</v>
      </c>
      <c r="DM7" s="1115"/>
      <c r="DN7" s="1115"/>
      <c r="DO7" s="1115"/>
      <c r="DP7" s="1116"/>
      <c r="DQ7" s="1114" t="s">
        <v>538</v>
      </c>
      <c r="DR7" s="1115"/>
      <c r="DS7" s="1115"/>
      <c r="DT7" s="1115"/>
      <c r="DU7" s="1116"/>
      <c r="DV7" s="1138"/>
      <c r="DW7" s="1139"/>
      <c r="DX7" s="1139"/>
      <c r="DY7" s="1139"/>
      <c r="DZ7" s="1140"/>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93</v>
      </c>
      <c r="R8" s="1070"/>
      <c r="S8" s="1070"/>
      <c r="T8" s="1070"/>
      <c r="U8" s="1070"/>
      <c r="V8" s="1070">
        <v>93</v>
      </c>
      <c r="W8" s="1070"/>
      <c r="X8" s="1070"/>
      <c r="Y8" s="1070"/>
      <c r="Z8" s="1070"/>
      <c r="AA8" s="1070" t="s">
        <v>538</v>
      </c>
      <c r="AB8" s="1070"/>
      <c r="AC8" s="1070"/>
      <c r="AD8" s="1070"/>
      <c r="AE8" s="1071"/>
      <c r="AF8" s="1045" t="s">
        <v>539</v>
      </c>
      <c r="AG8" s="1046"/>
      <c r="AH8" s="1046"/>
      <c r="AI8" s="1046"/>
      <c r="AJ8" s="1047"/>
      <c r="AK8" s="1112">
        <v>70</v>
      </c>
      <c r="AL8" s="1113"/>
      <c r="AM8" s="1113"/>
      <c r="AN8" s="1113"/>
      <c r="AO8" s="1113"/>
      <c r="AP8" s="1113">
        <v>12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-51</v>
      </c>
      <c r="CI8" s="1016"/>
      <c r="CJ8" s="1016"/>
      <c r="CK8" s="1016"/>
      <c r="CL8" s="1017"/>
      <c r="CM8" s="1015">
        <v>181</v>
      </c>
      <c r="CN8" s="1016"/>
      <c r="CO8" s="1016"/>
      <c r="CP8" s="1016"/>
      <c r="CQ8" s="1017"/>
      <c r="CR8" s="1015">
        <v>10</v>
      </c>
      <c r="CS8" s="1016"/>
      <c r="CT8" s="1016"/>
      <c r="CU8" s="1016"/>
      <c r="CV8" s="1017"/>
      <c r="CW8" s="1015" t="s">
        <v>538</v>
      </c>
      <c r="CX8" s="1016"/>
      <c r="CY8" s="1016"/>
      <c r="CZ8" s="1016"/>
      <c r="DA8" s="1017"/>
      <c r="DB8" s="1015" t="s">
        <v>538</v>
      </c>
      <c r="DC8" s="1016"/>
      <c r="DD8" s="1016"/>
      <c r="DE8" s="1016"/>
      <c r="DF8" s="1017"/>
      <c r="DG8" s="1015" t="s">
        <v>538</v>
      </c>
      <c r="DH8" s="1016"/>
      <c r="DI8" s="1016"/>
      <c r="DJ8" s="1016"/>
      <c r="DK8" s="1017"/>
      <c r="DL8" s="1015" t="s">
        <v>538</v>
      </c>
      <c r="DM8" s="1016"/>
      <c r="DN8" s="1016"/>
      <c r="DO8" s="1016"/>
      <c r="DP8" s="1017"/>
      <c r="DQ8" s="1015" t="s">
        <v>538</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-1</v>
      </c>
      <c r="CI9" s="1016"/>
      <c r="CJ9" s="1016"/>
      <c r="CK9" s="1016"/>
      <c r="CL9" s="1017"/>
      <c r="CM9" s="1015">
        <v>76</v>
      </c>
      <c r="CN9" s="1016"/>
      <c r="CO9" s="1016"/>
      <c r="CP9" s="1016"/>
      <c r="CQ9" s="1017"/>
      <c r="CR9" s="1015">
        <v>15</v>
      </c>
      <c r="CS9" s="1016"/>
      <c r="CT9" s="1016"/>
      <c r="CU9" s="1016"/>
      <c r="CV9" s="1017"/>
      <c r="CW9" s="1015">
        <v>5</v>
      </c>
      <c r="CX9" s="1016"/>
      <c r="CY9" s="1016"/>
      <c r="CZ9" s="1016"/>
      <c r="DA9" s="1017"/>
      <c r="DB9" s="1015" t="s">
        <v>538</v>
      </c>
      <c r="DC9" s="1016"/>
      <c r="DD9" s="1016"/>
      <c r="DE9" s="1016"/>
      <c r="DF9" s="1017"/>
      <c r="DG9" s="1015" t="s">
        <v>538</v>
      </c>
      <c r="DH9" s="1016"/>
      <c r="DI9" s="1016"/>
      <c r="DJ9" s="1016"/>
      <c r="DK9" s="1017"/>
      <c r="DL9" s="1015" t="s">
        <v>538</v>
      </c>
      <c r="DM9" s="1016"/>
      <c r="DN9" s="1016"/>
      <c r="DO9" s="1016"/>
      <c r="DP9" s="1017"/>
      <c r="DQ9" s="1015" t="s">
        <v>538</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v>129</v>
      </c>
      <c r="CI10" s="1016"/>
      <c r="CJ10" s="1016"/>
      <c r="CK10" s="1016"/>
      <c r="CL10" s="1017"/>
      <c r="CM10" s="1015">
        <v>1263</v>
      </c>
      <c r="CN10" s="1016"/>
      <c r="CO10" s="1016"/>
      <c r="CP10" s="1016"/>
      <c r="CQ10" s="1017"/>
      <c r="CR10" s="1015">
        <v>12</v>
      </c>
      <c r="CS10" s="1016"/>
      <c r="CT10" s="1016"/>
      <c r="CU10" s="1016"/>
      <c r="CV10" s="1017"/>
      <c r="CW10" s="1015" t="s">
        <v>538</v>
      </c>
      <c r="CX10" s="1016"/>
      <c r="CY10" s="1016"/>
      <c r="CZ10" s="1016"/>
      <c r="DA10" s="1017"/>
      <c r="DB10" s="1015" t="s">
        <v>538</v>
      </c>
      <c r="DC10" s="1016"/>
      <c r="DD10" s="1016"/>
      <c r="DE10" s="1016"/>
      <c r="DF10" s="1017"/>
      <c r="DG10" s="1015" t="s">
        <v>538</v>
      </c>
      <c r="DH10" s="1016"/>
      <c r="DI10" s="1016"/>
      <c r="DJ10" s="1016"/>
      <c r="DK10" s="1017"/>
      <c r="DL10" s="1015" t="s">
        <v>538</v>
      </c>
      <c r="DM10" s="1016"/>
      <c r="DN10" s="1016"/>
      <c r="DO10" s="1016"/>
      <c r="DP10" s="1017"/>
      <c r="DQ10" s="1015" t="s">
        <v>538</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547</v>
      </c>
      <c r="BT11" s="1041"/>
      <c r="BU11" s="1041"/>
      <c r="BV11" s="1041"/>
      <c r="BW11" s="1041"/>
      <c r="BX11" s="1041"/>
      <c r="BY11" s="1041"/>
      <c r="BZ11" s="1041"/>
      <c r="CA11" s="1041"/>
      <c r="CB11" s="1041"/>
      <c r="CC11" s="1041"/>
      <c r="CD11" s="1041"/>
      <c r="CE11" s="1041"/>
      <c r="CF11" s="1041"/>
      <c r="CG11" s="1042"/>
      <c r="CH11" s="1015">
        <v>12</v>
      </c>
      <c r="CI11" s="1016"/>
      <c r="CJ11" s="1016"/>
      <c r="CK11" s="1016"/>
      <c r="CL11" s="1017"/>
      <c r="CM11" s="1015">
        <v>302</v>
      </c>
      <c r="CN11" s="1016"/>
      <c r="CO11" s="1016"/>
      <c r="CP11" s="1016"/>
      <c r="CQ11" s="1017"/>
      <c r="CR11" s="1015">
        <v>70</v>
      </c>
      <c r="CS11" s="1016"/>
      <c r="CT11" s="1016"/>
      <c r="CU11" s="1016"/>
      <c r="CV11" s="1017"/>
      <c r="CW11" s="1015" t="s">
        <v>538</v>
      </c>
      <c r="CX11" s="1016"/>
      <c r="CY11" s="1016"/>
      <c r="CZ11" s="1016"/>
      <c r="DA11" s="1017"/>
      <c r="DB11" s="1015" t="s">
        <v>538</v>
      </c>
      <c r="DC11" s="1016"/>
      <c r="DD11" s="1016"/>
      <c r="DE11" s="1016"/>
      <c r="DF11" s="1017"/>
      <c r="DG11" s="1015" t="s">
        <v>538</v>
      </c>
      <c r="DH11" s="1016"/>
      <c r="DI11" s="1016"/>
      <c r="DJ11" s="1016"/>
      <c r="DK11" s="1017"/>
      <c r="DL11" s="1015" t="s">
        <v>538</v>
      </c>
      <c r="DM11" s="1016"/>
      <c r="DN11" s="1016"/>
      <c r="DO11" s="1016"/>
      <c r="DP11" s="1017"/>
      <c r="DQ11" s="1015" t="s">
        <v>538</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548</v>
      </c>
      <c r="BT12" s="1041"/>
      <c r="BU12" s="1041"/>
      <c r="BV12" s="1041"/>
      <c r="BW12" s="1041"/>
      <c r="BX12" s="1041"/>
      <c r="BY12" s="1041"/>
      <c r="BZ12" s="1041"/>
      <c r="CA12" s="1041"/>
      <c r="CB12" s="1041"/>
      <c r="CC12" s="1041"/>
      <c r="CD12" s="1041"/>
      <c r="CE12" s="1041"/>
      <c r="CF12" s="1041"/>
      <c r="CG12" s="1042"/>
      <c r="CH12" s="1015">
        <v>7</v>
      </c>
      <c r="CI12" s="1016"/>
      <c r="CJ12" s="1016"/>
      <c r="CK12" s="1016"/>
      <c r="CL12" s="1017"/>
      <c r="CM12" s="1015">
        <v>92</v>
      </c>
      <c r="CN12" s="1016"/>
      <c r="CO12" s="1016"/>
      <c r="CP12" s="1016"/>
      <c r="CQ12" s="1017"/>
      <c r="CR12" s="1015">
        <v>20</v>
      </c>
      <c r="CS12" s="1016"/>
      <c r="CT12" s="1016"/>
      <c r="CU12" s="1016"/>
      <c r="CV12" s="1017"/>
      <c r="CW12" s="1015">
        <v>31</v>
      </c>
      <c r="CX12" s="1016"/>
      <c r="CY12" s="1016"/>
      <c r="CZ12" s="1016"/>
      <c r="DA12" s="1017"/>
      <c r="DB12" s="1015" t="s">
        <v>538</v>
      </c>
      <c r="DC12" s="1016"/>
      <c r="DD12" s="1016"/>
      <c r="DE12" s="1016"/>
      <c r="DF12" s="1017"/>
      <c r="DG12" s="1015" t="s">
        <v>538</v>
      </c>
      <c r="DH12" s="1016"/>
      <c r="DI12" s="1016"/>
      <c r="DJ12" s="1016"/>
      <c r="DK12" s="1017"/>
      <c r="DL12" s="1015" t="s">
        <v>538</v>
      </c>
      <c r="DM12" s="1016"/>
      <c r="DN12" s="1016"/>
      <c r="DO12" s="1016"/>
      <c r="DP12" s="1017"/>
      <c r="DQ12" s="1015" t="s">
        <v>538</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549</v>
      </c>
      <c r="BT13" s="1041"/>
      <c r="BU13" s="1041"/>
      <c r="BV13" s="1041"/>
      <c r="BW13" s="1041"/>
      <c r="BX13" s="1041"/>
      <c r="BY13" s="1041"/>
      <c r="BZ13" s="1041"/>
      <c r="CA13" s="1041"/>
      <c r="CB13" s="1041"/>
      <c r="CC13" s="1041"/>
      <c r="CD13" s="1041"/>
      <c r="CE13" s="1041"/>
      <c r="CF13" s="1041"/>
      <c r="CG13" s="1042"/>
      <c r="CH13" s="1015">
        <v>1</v>
      </c>
      <c r="CI13" s="1016"/>
      <c r="CJ13" s="1016"/>
      <c r="CK13" s="1016"/>
      <c r="CL13" s="1017"/>
      <c r="CM13" s="1015">
        <v>1756</v>
      </c>
      <c r="CN13" s="1016"/>
      <c r="CO13" s="1016"/>
      <c r="CP13" s="1016"/>
      <c r="CQ13" s="1017"/>
      <c r="CR13" s="1015">
        <v>288</v>
      </c>
      <c r="CS13" s="1016"/>
      <c r="CT13" s="1016"/>
      <c r="CU13" s="1016"/>
      <c r="CV13" s="1017"/>
      <c r="CW13" s="1015">
        <v>8</v>
      </c>
      <c r="CX13" s="1016"/>
      <c r="CY13" s="1016"/>
      <c r="CZ13" s="1016"/>
      <c r="DA13" s="1017"/>
      <c r="DB13" s="1015" t="s">
        <v>538</v>
      </c>
      <c r="DC13" s="1016"/>
      <c r="DD13" s="1016"/>
      <c r="DE13" s="1016"/>
      <c r="DF13" s="1017"/>
      <c r="DG13" s="1015" t="s">
        <v>538</v>
      </c>
      <c r="DH13" s="1016"/>
      <c r="DI13" s="1016"/>
      <c r="DJ13" s="1016"/>
      <c r="DK13" s="1017"/>
      <c r="DL13" s="1015" t="s">
        <v>538</v>
      </c>
      <c r="DM13" s="1016"/>
      <c r="DN13" s="1016"/>
      <c r="DO13" s="1016"/>
      <c r="DP13" s="1017"/>
      <c r="DQ13" s="1015" t="s">
        <v>538</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550</v>
      </c>
      <c r="BT14" s="1041"/>
      <c r="BU14" s="1041"/>
      <c r="BV14" s="1041"/>
      <c r="BW14" s="1041"/>
      <c r="BX14" s="1041"/>
      <c r="BY14" s="1041"/>
      <c r="BZ14" s="1041"/>
      <c r="CA14" s="1041"/>
      <c r="CB14" s="1041"/>
      <c r="CC14" s="1041"/>
      <c r="CD14" s="1041"/>
      <c r="CE14" s="1041"/>
      <c r="CF14" s="1041"/>
      <c r="CG14" s="1042"/>
      <c r="CH14" s="1015">
        <v>0</v>
      </c>
      <c r="CI14" s="1016"/>
      <c r="CJ14" s="1016"/>
      <c r="CK14" s="1016"/>
      <c r="CL14" s="1017"/>
      <c r="CM14" s="1015">
        <v>2195</v>
      </c>
      <c r="CN14" s="1016"/>
      <c r="CO14" s="1016"/>
      <c r="CP14" s="1016"/>
      <c r="CQ14" s="1017"/>
      <c r="CR14" s="1015">
        <v>2</v>
      </c>
      <c r="CS14" s="1016"/>
      <c r="CT14" s="1016"/>
      <c r="CU14" s="1016"/>
      <c r="CV14" s="1017"/>
      <c r="CW14" s="1015">
        <v>3</v>
      </c>
      <c r="CX14" s="1016"/>
      <c r="CY14" s="1016"/>
      <c r="CZ14" s="1016"/>
      <c r="DA14" s="1017"/>
      <c r="DB14" s="1015" t="s">
        <v>538</v>
      </c>
      <c r="DC14" s="1016"/>
      <c r="DD14" s="1016"/>
      <c r="DE14" s="1016"/>
      <c r="DF14" s="1017"/>
      <c r="DG14" s="1015" t="s">
        <v>538</v>
      </c>
      <c r="DH14" s="1016"/>
      <c r="DI14" s="1016"/>
      <c r="DJ14" s="1016"/>
      <c r="DK14" s="1017"/>
      <c r="DL14" s="1015" t="s">
        <v>538</v>
      </c>
      <c r="DM14" s="1016"/>
      <c r="DN14" s="1016"/>
      <c r="DO14" s="1016"/>
      <c r="DP14" s="1017"/>
      <c r="DQ14" s="1015" t="s">
        <v>538</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80754</v>
      </c>
      <c r="R23" s="1095"/>
      <c r="S23" s="1095"/>
      <c r="T23" s="1095"/>
      <c r="U23" s="1095"/>
      <c r="V23" s="1095">
        <v>79300</v>
      </c>
      <c r="W23" s="1095"/>
      <c r="X23" s="1095"/>
      <c r="Y23" s="1095"/>
      <c r="Z23" s="1095"/>
      <c r="AA23" s="1095">
        <v>1454</v>
      </c>
      <c r="AB23" s="1095"/>
      <c r="AC23" s="1095"/>
      <c r="AD23" s="1095"/>
      <c r="AE23" s="1096"/>
      <c r="AF23" s="1097">
        <v>1311</v>
      </c>
      <c r="AG23" s="1095"/>
      <c r="AH23" s="1095"/>
      <c r="AI23" s="1095"/>
      <c r="AJ23" s="1098"/>
      <c r="AK23" s="1099"/>
      <c r="AL23" s="1100"/>
      <c r="AM23" s="1100"/>
      <c r="AN23" s="1100"/>
      <c r="AO23" s="1100"/>
      <c r="AP23" s="1095">
        <v>79351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20412</v>
      </c>
      <c r="R28" s="1080"/>
      <c r="S28" s="1080"/>
      <c r="T28" s="1080"/>
      <c r="U28" s="1080"/>
      <c r="V28" s="1080">
        <v>20262</v>
      </c>
      <c r="W28" s="1080"/>
      <c r="X28" s="1080"/>
      <c r="Y28" s="1080"/>
      <c r="Z28" s="1080"/>
      <c r="AA28" s="1080">
        <v>150</v>
      </c>
      <c r="AB28" s="1080"/>
      <c r="AC28" s="1080"/>
      <c r="AD28" s="1080"/>
      <c r="AE28" s="1081"/>
      <c r="AF28" s="1082">
        <v>150</v>
      </c>
      <c r="AG28" s="1080"/>
      <c r="AH28" s="1080"/>
      <c r="AI28" s="1080"/>
      <c r="AJ28" s="1083"/>
      <c r="AK28" s="1084">
        <v>1659</v>
      </c>
      <c r="AL28" s="1072"/>
      <c r="AM28" s="1072"/>
      <c r="AN28" s="1072"/>
      <c r="AO28" s="1072"/>
      <c r="AP28" s="1072"/>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12119</v>
      </c>
      <c r="R29" s="1070"/>
      <c r="S29" s="1070"/>
      <c r="T29" s="1070"/>
      <c r="U29" s="1070"/>
      <c r="V29" s="1070">
        <v>11962</v>
      </c>
      <c r="W29" s="1070"/>
      <c r="X29" s="1070"/>
      <c r="Y29" s="1070"/>
      <c r="Z29" s="1070"/>
      <c r="AA29" s="1070">
        <v>156</v>
      </c>
      <c r="AB29" s="1070"/>
      <c r="AC29" s="1070"/>
      <c r="AD29" s="1070"/>
      <c r="AE29" s="1071"/>
      <c r="AF29" s="1045">
        <v>156</v>
      </c>
      <c r="AG29" s="1046"/>
      <c r="AH29" s="1046"/>
      <c r="AI29" s="1046"/>
      <c r="AJ29" s="1047"/>
      <c r="AK29" s="1006">
        <v>1803</v>
      </c>
      <c r="AL29" s="997"/>
      <c r="AM29" s="997"/>
      <c r="AN29" s="997"/>
      <c r="AO29" s="997"/>
      <c r="AP29" s="997"/>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1872</v>
      </c>
      <c r="R30" s="1070"/>
      <c r="S30" s="1070"/>
      <c r="T30" s="1070"/>
      <c r="U30" s="1070"/>
      <c r="V30" s="1070">
        <v>1813</v>
      </c>
      <c r="W30" s="1070"/>
      <c r="X30" s="1070"/>
      <c r="Y30" s="1070"/>
      <c r="Z30" s="1070"/>
      <c r="AA30" s="1070">
        <v>59</v>
      </c>
      <c r="AB30" s="1070"/>
      <c r="AC30" s="1070"/>
      <c r="AD30" s="1070"/>
      <c r="AE30" s="1071"/>
      <c r="AF30" s="1045">
        <v>59</v>
      </c>
      <c r="AG30" s="1046"/>
      <c r="AH30" s="1046"/>
      <c r="AI30" s="1046"/>
      <c r="AJ30" s="1047"/>
      <c r="AK30" s="1006">
        <v>506</v>
      </c>
      <c r="AL30" s="997"/>
      <c r="AM30" s="997"/>
      <c r="AN30" s="997"/>
      <c r="AO30" s="997"/>
      <c r="AP30" s="997"/>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3121</v>
      </c>
      <c r="R31" s="1070"/>
      <c r="S31" s="1070"/>
      <c r="T31" s="1070"/>
      <c r="U31" s="1070"/>
      <c r="V31" s="1070">
        <v>2552</v>
      </c>
      <c r="W31" s="1070"/>
      <c r="X31" s="1070"/>
      <c r="Y31" s="1070"/>
      <c r="Z31" s="1070"/>
      <c r="AA31" s="1070">
        <v>569</v>
      </c>
      <c r="AB31" s="1070"/>
      <c r="AC31" s="1070"/>
      <c r="AD31" s="1070"/>
      <c r="AE31" s="1071"/>
      <c r="AF31" s="1045">
        <v>1712</v>
      </c>
      <c r="AG31" s="1046"/>
      <c r="AH31" s="1046"/>
      <c r="AI31" s="1046"/>
      <c r="AJ31" s="1047"/>
      <c r="AK31" s="1006" t="s">
        <v>538</v>
      </c>
      <c r="AL31" s="997"/>
      <c r="AM31" s="997"/>
      <c r="AN31" s="997"/>
      <c r="AO31" s="997"/>
      <c r="AP31" s="997">
        <v>14949</v>
      </c>
      <c r="AQ31" s="997"/>
      <c r="AR31" s="997"/>
      <c r="AS31" s="997"/>
      <c r="AT31" s="997"/>
      <c r="AU31" s="997" t="s">
        <v>538</v>
      </c>
      <c r="AV31" s="997"/>
      <c r="AW31" s="997"/>
      <c r="AX31" s="997"/>
      <c r="AY31" s="997"/>
      <c r="AZ31" s="1068" t="s">
        <v>538</v>
      </c>
      <c r="BA31" s="1068"/>
      <c r="BB31" s="1068"/>
      <c r="BC31" s="1068"/>
      <c r="BD31" s="1068"/>
      <c r="BE31" s="1058" t="s">
        <v>540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5141</v>
      </c>
      <c r="R32" s="1070"/>
      <c r="S32" s="1070"/>
      <c r="T32" s="1070"/>
      <c r="U32" s="1070"/>
      <c r="V32" s="1070">
        <v>4613</v>
      </c>
      <c r="W32" s="1070"/>
      <c r="X32" s="1070"/>
      <c r="Y32" s="1070"/>
      <c r="Z32" s="1070"/>
      <c r="AA32" s="1070">
        <v>528</v>
      </c>
      <c r="AB32" s="1070"/>
      <c r="AC32" s="1070"/>
      <c r="AD32" s="1070"/>
      <c r="AE32" s="1071"/>
      <c r="AF32" s="1045">
        <v>820</v>
      </c>
      <c r="AG32" s="1046"/>
      <c r="AH32" s="1046"/>
      <c r="AI32" s="1046"/>
      <c r="AJ32" s="1047"/>
      <c r="AK32" s="1006">
        <v>1437</v>
      </c>
      <c r="AL32" s="997"/>
      <c r="AM32" s="997"/>
      <c r="AN32" s="997"/>
      <c r="AO32" s="997"/>
      <c r="AP32" s="997">
        <v>31366</v>
      </c>
      <c r="AQ32" s="997"/>
      <c r="AR32" s="997"/>
      <c r="AS32" s="997"/>
      <c r="AT32" s="997"/>
      <c r="AU32" s="997">
        <v>13331</v>
      </c>
      <c r="AV32" s="997"/>
      <c r="AW32" s="997"/>
      <c r="AX32" s="997"/>
      <c r="AY32" s="997"/>
      <c r="AZ32" s="1068" t="s">
        <v>538</v>
      </c>
      <c r="BA32" s="1068"/>
      <c r="BB32" s="1068"/>
      <c r="BC32" s="1068"/>
      <c r="BD32" s="1068"/>
      <c r="BE32" s="1058" t="s">
        <v>540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10231</v>
      </c>
      <c r="R33" s="1070"/>
      <c r="S33" s="1070"/>
      <c r="T33" s="1070"/>
      <c r="U33" s="1070"/>
      <c r="V33" s="1070">
        <v>10371</v>
      </c>
      <c r="W33" s="1070"/>
      <c r="X33" s="1070"/>
      <c r="Y33" s="1070"/>
      <c r="Z33" s="1070"/>
      <c r="AA33" s="1070">
        <v>-139</v>
      </c>
      <c r="AB33" s="1070"/>
      <c r="AC33" s="1070"/>
      <c r="AD33" s="1070"/>
      <c r="AE33" s="1071"/>
      <c r="AF33" s="1045">
        <v>-354</v>
      </c>
      <c r="AG33" s="1046"/>
      <c r="AH33" s="1046"/>
      <c r="AI33" s="1046"/>
      <c r="AJ33" s="1047"/>
      <c r="AK33" s="1006">
        <v>1281</v>
      </c>
      <c r="AL33" s="997"/>
      <c r="AM33" s="997"/>
      <c r="AN33" s="997"/>
      <c r="AO33" s="997"/>
      <c r="AP33" s="997">
        <v>11282</v>
      </c>
      <c r="AQ33" s="997"/>
      <c r="AR33" s="997"/>
      <c r="AS33" s="997"/>
      <c r="AT33" s="997"/>
      <c r="AU33" s="997">
        <v>7390</v>
      </c>
      <c r="AV33" s="997"/>
      <c r="AW33" s="997"/>
      <c r="AX33" s="997"/>
      <c r="AY33" s="997"/>
      <c r="AZ33" s="1068">
        <v>3.9</v>
      </c>
      <c r="BA33" s="1068"/>
      <c r="BB33" s="1068"/>
      <c r="BC33" s="1068"/>
      <c r="BD33" s="1068"/>
      <c r="BE33" s="1058" t="s">
        <v>540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380</v>
      </c>
      <c r="C34" s="1064"/>
      <c r="D34" s="1064"/>
      <c r="E34" s="1064"/>
      <c r="F34" s="1064"/>
      <c r="G34" s="1064"/>
      <c r="H34" s="1064"/>
      <c r="I34" s="1064"/>
      <c r="J34" s="1064"/>
      <c r="K34" s="1064"/>
      <c r="L34" s="1064"/>
      <c r="M34" s="1064"/>
      <c r="N34" s="1064"/>
      <c r="O34" s="1064"/>
      <c r="P34" s="1065"/>
      <c r="Q34" s="1069">
        <v>149</v>
      </c>
      <c r="R34" s="1070"/>
      <c r="S34" s="1070"/>
      <c r="T34" s="1070"/>
      <c r="U34" s="1070"/>
      <c r="V34" s="1070">
        <v>123</v>
      </c>
      <c r="W34" s="1070"/>
      <c r="X34" s="1070"/>
      <c r="Y34" s="1070"/>
      <c r="Z34" s="1070"/>
      <c r="AA34" s="1070">
        <v>27</v>
      </c>
      <c r="AB34" s="1070"/>
      <c r="AC34" s="1070"/>
      <c r="AD34" s="1070"/>
      <c r="AE34" s="1071"/>
      <c r="AF34" s="1045">
        <v>486</v>
      </c>
      <c r="AG34" s="1046"/>
      <c r="AH34" s="1046"/>
      <c r="AI34" s="1046"/>
      <c r="AJ34" s="1047"/>
      <c r="AK34" s="1006">
        <v>33</v>
      </c>
      <c r="AL34" s="997"/>
      <c r="AM34" s="997"/>
      <c r="AN34" s="997"/>
      <c r="AO34" s="997"/>
      <c r="AP34" s="997">
        <v>260</v>
      </c>
      <c r="AQ34" s="997"/>
      <c r="AR34" s="997"/>
      <c r="AS34" s="997"/>
      <c r="AT34" s="997"/>
      <c r="AU34" s="997">
        <v>143</v>
      </c>
      <c r="AV34" s="997"/>
      <c r="AW34" s="997"/>
      <c r="AX34" s="997"/>
      <c r="AY34" s="997"/>
      <c r="AZ34" s="1068" t="s">
        <v>538</v>
      </c>
      <c r="BA34" s="1068"/>
      <c r="BB34" s="1068"/>
      <c r="BC34" s="1068"/>
      <c r="BD34" s="1068"/>
      <c r="BE34" s="1058" t="s">
        <v>540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3029</v>
      </c>
      <c r="AG63" s="985"/>
      <c r="AH63" s="985"/>
      <c r="AI63" s="985"/>
      <c r="AJ63" s="1056"/>
      <c r="AK63" s="1057"/>
      <c r="AL63" s="989"/>
      <c r="AM63" s="989"/>
      <c r="AN63" s="989"/>
      <c r="AO63" s="989"/>
      <c r="AP63" s="985">
        <v>57857</v>
      </c>
      <c r="AQ63" s="985"/>
      <c r="AR63" s="985"/>
      <c r="AS63" s="985"/>
      <c r="AT63" s="985"/>
      <c r="AU63" s="985">
        <v>20864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4946</v>
      </c>
      <c r="R68" s="1008"/>
      <c r="S68" s="1008"/>
      <c r="T68" s="1008"/>
      <c r="U68" s="1008"/>
      <c r="V68" s="1008">
        <v>4804</v>
      </c>
      <c r="W68" s="1008"/>
      <c r="X68" s="1008"/>
      <c r="Y68" s="1008"/>
      <c r="Z68" s="1008"/>
      <c r="AA68" s="1008">
        <v>142</v>
      </c>
      <c r="AB68" s="1008"/>
      <c r="AC68" s="1008"/>
      <c r="AD68" s="1008"/>
      <c r="AE68" s="1008"/>
      <c r="AF68" s="1008">
        <v>142</v>
      </c>
      <c r="AG68" s="1008"/>
      <c r="AH68" s="1008"/>
      <c r="AI68" s="1008"/>
      <c r="AJ68" s="1008"/>
      <c r="AK68" s="1008">
        <v>0</v>
      </c>
      <c r="AL68" s="1008"/>
      <c r="AM68" s="1008"/>
      <c r="AN68" s="1008"/>
      <c r="AO68" s="1008"/>
      <c r="AP68" s="1008">
        <v>15984</v>
      </c>
      <c r="AQ68" s="1008"/>
      <c r="AR68" s="1008"/>
      <c r="AS68" s="1008"/>
      <c r="AT68" s="1008"/>
      <c r="AU68" s="1008">
        <v>4667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2659</v>
      </c>
      <c r="R69" s="997"/>
      <c r="S69" s="997"/>
      <c r="T69" s="997"/>
      <c r="U69" s="997"/>
      <c r="V69" s="997">
        <v>2659</v>
      </c>
      <c r="W69" s="997"/>
      <c r="X69" s="997"/>
      <c r="Y69" s="997"/>
      <c r="Z69" s="997"/>
      <c r="AA69" s="997">
        <v>0</v>
      </c>
      <c r="AB69" s="997"/>
      <c r="AC69" s="997"/>
      <c r="AD69" s="997"/>
      <c r="AE69" s="997"/>
      <c r="AF69" s="997">
        <v>0</v>
      </c>
      <c r="AG69" s="997"/>
      <c r="AH69" s="997"/>
      <c r="AI69" s="997"/>
      <c r="AJ69" s="997"/>
      <c r="AK69" s="997">
        <v>542</v>
      </c>
      <c r="AL69" s="997"/>
      <c r="AM69" s="997"/>
      <c r="AN69" s="997"/>
      <c r="AO69" s="997"/>
      <c r="AP69" s="997">
        <v>14587</v>
      </c>
      <c r="AQ69" s="997"/>
      <c r="AR69" s="997"/>
      <c r="AS69" s="997"/>
      <c r="AT69" s="997"/>
      <c r="AU69" s="997">
        <v>2130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142</v>
      </c>
      <c r="AG88" s="985"/>
      <c r="AH88" s="985"/>
      <c r="AI88" s="985"/>
      <c r="AJ88" s="985"/>
      <c r="AK88" s="989"/>
      <c r="AL88" s="989"/>
      <c r="AM88" s="989"/>
      <c r="AN88" s="989"/>
      <c r="AO88" s="989"/>
      <c r="AP88" s="985">
        <v>30571</v>
      </c>
      <c r="AQ88" s="985"/>
      <c r="AR88" s="985"/>
      <c r="AS88" s="985"/>
      <c r="AT88" s="985"/>
      <c r="AU88" s="985">
        <v>6797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427</v>
      </c>
      <c r="CS102" s="977"/>
      <c r="CT102" s="977"/>
      <c r="CU102" s="977"/>
      <c r="CV102" s="978"/>
      <c r="CW102" s="976">
        <v>47</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7716430</v>
      </c>
      <c r="AB110" s="903"/>
      <c r="AC110" s="903"/>
      <c r="AD110" s="903"/>
      <c r="AE110" s="904"/>
      <c r="AF110" s="905">
        <v>7429682</v>
      </c>
      <c r="AG110" s="903"/>
      <c r="AH110" s="903"/>
      <c r="AI110" s="903"/>
      <c r="AJ110" s="904"/>
      <c r="AK110" s="905">
        <v>7003412</v>
      </c>
      <c r="AL110" s="903"/>
      <c r="AM110" s="903"/>
      <c r="AN110" s="903"/>
      <c r="AO110" s="904"/>
      <c r="AP110" s="906">
        <v>20.7</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73225496</v>
      </c>
      <c r="BR110" s="830"/>
      <c r="BS110" s="830"/>
      <c r="BT110" s="830"/>
      <c r="BU110" s="830"/>
      <c r="BV110" s="830">
        <v>73562911</v>
      </c>
      <c r="BW110" s="830"/>
      <c r="BX110" s="830"/>
      <c r="BY110" s="830"/>
      <c r="BZ110" s="830"/>
      <c r="CA110" s="830">
        <v>79351544</v>
      </c>
      <c r="CB110" s="830"/>
      <c r="CC110" s="830"/>
      <c r="CD110" s="830"/>
      <c r="CE110" s="830"/>
      <c r="CF110" s="891">
        <v>234.5</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2034641</v>
      </c>
      <c r="BR111" s="801"/>
      <c r="BS111" s="801"/>
      <c r="BT111" s="801"/>
      <c r="BU111" s="801"/>
      <c r="BV111" s="801">
        <v>1948006</v>
      </c>
      <c r="BW111" s="801"/>
      <c r="BX111" s="801"/>
      <c r="BY111" s="801"/>
      <c r="BZ111" s="801"/>
      <c r="CA111" s="801">
        <v>1763279</v>
      </c>
      <c r="CB111" s="801"/>
      <c r="CC111" s="801"/>
      <c r="CD111" s="801"/>
      <c r="CE111" s="801"/>
      <c r="CF111" s="878">
        <v>5.2</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22736140</v>
      </c>
      <c r="BR112" s="801"/>
      <c r="BS112" s="801"/>
      <c r="BT112" s="801"/>
      <c r="BU112" s="801"/>
      <c r="BV112" s="801">
        <v>21254371</v>
      </c>
      <c r="BW112" s="801"/>
      <c r="BX112" s="801"/>
      <c r="BY112" s="801"/>
      <c r="BZ112" s="801"/>
      <c r="CA112" s="801">
        <v>20863463</v>
      </c>
      <c r="CB112" s="801"/>
      <c r="CC112" s="801"/>
      <c r="CD112" s="801"/>
      <c r="CE112" s="801"/>
      <c r="CF112" s="878">
        <v>61.6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1593124</v>
      </c>
      <c r="AB113" s="939"/>
      <c r="AC113" s="939"/>
      <c r="AD113" s="939"/>
      <c r="AE113" s="940"/>
      <c r="AF113" s="941">
        <v>1591773</v>
      </c>
      <c r="AG113" s="939"/>
      <c r="AH113" s="939"/>
      <c r="AI113" s="939"/>
      <c r="AJ113" s="940"/>
      <c r="AK113" s="941">
        <v>1783220</v>
      </c>
      <c r="AL113" s="939"/>
      <c r="AM113" s="939"/>
      <c r="AN113" s="939"/>
      <c r="AO113" s="940"/>
      <c r="AP113" s="942">
        <v>5.3</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7350889</v>
      </c>
      <c r="BR113" s="801"/>
      <c r="BS113" s="801"/>
      <c r="BT113" s="801"/>
      <c r="BU113" s="801"/>
      <c r="BV113" s="801">
        <v>7161940</v>
      </c>
      <c r="BW113" s="801"/>
      <c r="BX113" s="801"/>
      <c r="BY113" s="801"/>
      <c r="BZ113" s="801"/>
      <c r="CA113" s="801">
        <v>6797028</v>
      </c>
      <c r="CB113" s="801"/>
      <c r="CC113" s="801"/>
      <c r="CD113" s="801"/>
      <c r="CE113" s="801"/>
      <c r="CF113" s="878">
        <v>20.100000000000001</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931209</v>
      </c>
      <c r="AB114" s="814"/>
      <c r="AC114" s="814"/>
      <c r="AD114" s="814"/>
      <c r="AE114" s="815"/>
      <c r="AF114" s="816">
        <v>881482</v>
      </c>
      <c r="AG114" s="814"/>
      <c r="AH114" s="814"/>
      <c r="AI114" s="814"/>
      <c r="AJ114" s="815"/>
      <c r="AK114" s="816">
        <v>782773</v>
      </c>
      <c r="AL114" s="814"/>
      <c r="AM114" s="814"/>
      <c r="AN114" s="814"/>
      <c r="AO114" s="815"/>
      <c r="AP114" s="784">
        <v>2.2999999999999998</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8784097</v>
      </c>
      <c r="BR114" s="801"/>
      <c r="BS114" s="801"/>
      <c r="BT114" s="801"/>
      <c r="BU114" s="801"/>
      <c r="BV114" s="801">
        <v>7419559</v>
      </c>
      <c r="BW114" s="801"/>
      <c r="BX114" s="801"/>
      <c r="BY114" s="801"/>
      <c r="BZ114" s="801"/>
      <c r="CA114" s="801">
        <v>6896595</v>
      </c>
      <c r="CB114" s="801"/>
      <c r="CC114" s="801"/>
      <c r="CD114" s="801"/>
      <c r="CE114" s="801"/>
      <c r="CF114" s="878">
        <v>20.399999999999999</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152263</v>
      </c>
      <c r="AB115" s="939"/>
      <c r="AC115" s="939"/>
      <c r="AD115" s="939"/>
      <c r="AE115" s="940"/>
      <c r="AF115" s="941">
        <v>149476</v>
      </c>
      <c r="AG115" s="939"/>
      <c r="AH115" s="939"/>
      <c r="AI115" s="939"/>
      <c r="AJ115" s="940"/>
      <c r="AK115" s="941">
        <v>167656</v>
      </c>
      <c r="AL115" s="939"/>
      <c r="AM115" s="939"/>
      <c r="AN115" s="939"/>
      <c r="AO115" s="940"/>
      <c r="AP115" s="942">
        <v>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4103005</v>
      </c>
      <c r="BR115" s="801"/>
      <c r="BS115" s="801"/>
      <c r="BT115" s="801"/>
      <c r="BU115" s="801"/>
      <c r="BV115" s="801">
        <v>3603895</v>
      </c>
      <c r="BW115" s="801"/>
      <c r="BX115" s="801"/>
      <c r="BY115" s="801"/>
      <c r="BZ115" s="801"/>
      <c r="CA115" s="801" t="s">
        <v>108</v>
      </c>
      <c r="CB115" s="801"/>
      <c r="CC115" s="801"/>
      <c r="CD115" s="801"/>
      <c r="CE115" s="801"/>
      <c r="CF115" s="878" t="s">
        <v>108</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v>632</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659216</v>
      </c>
      <c r="DH116" s="814"/>
      <c r="DI116" s="814"/>
      <c r="DJ116" s="814"/>
      <c r="DK116" s="815"/>
      <c r="DL116" s="816">
        <v>642841</v>
      </c>
      <c r="DM116" s="814"/>
      <c r="DN116" s="814"/>
      <c r="DO116" s="814"/>
      <c r="DP116" s="815"/>
      <c r="DQ116" s="816">
        <v>536241</v>
      </c>
      <c r="DR116" s="814"/>
      <c r="DS116" s="814"/>
      <c r="DT116" s="814"/>
      <c r="DU116" s="815"/>
      <c r="DV116" s="784">
        <v>1.6</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10393026</v>
      </c>
      <c r="AB117" s="925"/>
      <c r="AC117" s="925"/>
      <c r="AD117" s="925"/>
      <c r="AE117" s="926"/>
      <c r="AF117" s="928">
        <v>10052413</v>
      </c>
      <c r="AG117" s="925"/>
      <c r="AH117" s="925"/>
      <c r="AI117" s="925"/>
      <c r="AJ117" s="926"/>
      <c r="AK117" s="928">
        <v>9737693</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426</v>
      </c>
      <c r="BP118" s="868"/>
      <c r="BQ118" s="887">
        <v>118234268</v>
      </c>
      <c r="BR118" s="888"/>
      <c r="BS118" s="888"/>
      <c r="BT118" s="888"/>
      <c r="BU118" s="888"/>
      <c r="BV118" s="888">
        <v>114950682</v>
      </c>
      <c r="BW118" s="888"/>
      <c r="BX118" s="888"/>
      <c r="BY118" s="888"/>
      <c r="BZ118" s="888"/>
      <c r="CA118" s="888">
        <v>115671909</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5782702</v>
      </c>
      <c r="BR119" s="830"/>
      <c r="BS119" s="830"/>
      <c r="BT119" s="830"/>
      <c r="BU119" s="830"/>
      <c r="BV119" s="830">
        <v>6598758</v>
      </c>
      <c r="BW119" s="830"/>
      <c r="BX119" s="830"/>
      <c r="BY119" s="830"/>
      <c r="BZ119" s="830"/>
      <c r="CA119" s="830">
        <v>8928568</v>
      </c>
      <c r="CB119" s="830"/>
      <c r="CC119" s="830"/>
      <c r="CD119" s="830"/>
      <c r="CE119" s="830"/>
      <c r="CF119" s="891">
        <v>26.4</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1375425</v>
      </c>
      <c r="DH119" s="747"/>
      <c r="DI119" s="747"/>
      <c r="DJ119" s="747"/>
      <c r="DK119" s="748"/>
      <c r="DL119" s="749">
        <v>1305165</v>
      </c>
      <c r="DM119" s="747"/>
      <c r="DN119" s="747"/>
      <c r="DO119" s="747"/>
      <c r="DP119" s="748"/>
      <c r="DQ119" s="749">
        <v>1227038</v>
      </c>
      <c r="DR119" s="747"/>
      <c r="DS119" s="747"/>
      <c r="DT119" s="747"/>
      <c r="DU119" s="748"/>
      <c r="DV119" s="837">
        <v>3.6</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19604984</v>
      </c>
      <c r="BR120" s="801"/>
      <c r="BS120" s="801"/>
      <c r="BT120" s="801"/>
      <c r="BU120" s="801"/>
      <c r="BV120" s="801">
        <v>19093016</v>
      </c>
      <c r="BW120" s="801"/>
      <c r="BX120" s="801"/>
      <c r="BY120" s="801"/>
      <c r="BZ120" s="801"/>
      <c r="CA120" s="801">
        <v>20294385</v>
      </c>
      <c r="CB120" s="801"/>
      <c r="CC120" s="801"/>
      <c r="CD120" s="801"/>
      <c r="CE120" s="801"/>
      <c r="CF120" s="878">
        <v>60</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v>14475809</v>
      </c>
      <c r="DH120" s="830"/>
      <c r="DI120" s="830"/>
      <c r="DJ120" s="830"/>
      <c r="DK120" s="830"/>
      <c r="DL120" s="830">
        <v>13535407</v>
      </c>
      <c r="DM120" s="830"/>
      <c r="DN120" s="830"/>
      <c r="DO120" s="830"/>
      <c r="DP120" s="830"/>
      <c r="DQ120" s="830">
        <v>13330628</v>
      </c>
      <c r="DR120" s="830"/>
      <c r="DS120" s="830"/>
      <c r="DT120" s="830"/>
      <c r="DU120" s="830"/>
      <c r="DV120" s="831">
        <v>39.4</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62394208</v>
      </c>
      <c r="BR121" s="888"/>
      <c r="BS121" s="888"/>
      <c r="BT121" s="888"/>
      <c r="BU121" s="888"/>
      <c r="BV121" s="888">
        <v>62077049</v>
      </c>
      <c r="BW121" s="888"/>
      <c r="BX121" s="888"/>
      <c r="BY121" s="888"/>
      <c r="BZ121" s="888"/>
      <c r="CA121" s="888">
        <v>61980605</v>
      </c>
      <c r="CB121" s="888"/>
      <c r="CC121" s="888"/>
      <c r="CD121" s="888"/>
      <c r="CE121" s="888"/>
      <c r="CF121" s="889">
        <v>183.1</v>
      </c>
      <c r="CG121" s="890"/>
      <c r="CH121" s="890"/>
      <c r="CI121" s="890"/>
      <c r="CJ121" s="890"/>
      <c r="CK121" s="881"/>
      <c r="CL121" s="842"/>
      <c r="CM121" s="842"/>
      <c r="CN121" s="842"/>
      <c r="CO121" s="843"/>
      <c r="CP121" s="858" t="s">
        <v>130</v>
      </c>
      <c r="CQ121" s="859"/>
      <c r="CR121" s="859"/>
      <c r="CS121" s="859"/>
      <c r="CT121" s="859"/>
      <c r="CU121" s="859"/>
      <c r="CV121" s="859"/>
      <c r="CW121" s="859"/>
      <c r="CX121" s="859"/>
      <c r="CY121" s="859"/>
      <c r="CZ121" s="859"/>
      <c r="DA121" s="859"/>
      <c r="DB121" s="859"/>
      <c r="DC121" s="859"/>
      <c r="DD121" s="859"/>
      <c r="DE121" s="859"/>
      <c r="DF121" s="860"/>
      <c r="DG121" s="800">
        <v>8074951</v>
      </c>
      <c r="DH121" s="801"/>
      <c r="DI121" s="801"/>
      <c r="DJ121" s="801"/>
      <c r="DK121" s="801"/>
      <c r="DL121" s="801">
        <v>7554923</v>
      </c>
      <c r="DM121" s="801"/>
      <c r="DN121" s="801"/>
      <c r="DO121" s="801"/>
      <c r="DP121" s="801"/>
      <c r="DQ121" s="801">
        <v>7389518</v>
      </c>
      <c r="DR121" s="801"/>
      <c r="DS121" s="801"/>
      <c r="DT121" s="801"/>
      <c r="DU121" s="801"/>
      <c r="DV121" s="853">
        <v>21.8</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436</v>
      </c>
      <c r="BP122" s="868"/>
      <c r="BQ122" s="869">
        <v>87781894</v>
      </c>
      <c r="BR122" s="870"/>
      <c r="BS122" s="870"/>
      <c r="BT122" s="870"/>
      <c r="BU122" s="870"/>
      <c r="BV122" s="870">
        <v>87768823</v>
      </c>
      <c r="BW122" s="870"/>
      <c r="BX122" s="870"/>
      <c r="BY122" s="870"/>
      <c r="BZ122" s="870"/>
      <c r="CA122" s="870">
        <v>91203558</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v>185380</v>
      </c>
      <c r="DH122" s="801"/>
      <c r="DI122" s="801"/>
      <c r="DJ122" s="801"/>
      <c r="DK122" s="801"/>
      <c r="DL122" s="801">
        <v>164041</v>
      </c>
      <c r="DM122" s="801"/>
      <c r="DN122" s="801"/>
      <c r="DO122" s="801"/>
      <c r="DP122" s="801"/>
      <c r="DQ122" s="801">
        <v>143317</v>
      </c>
      <c r="DR122" s="801"/>
      <c r="DS122" s="801"/>
      <c r="DT122" s="801"/>
      <c r="DU122" s="801"/>
      <c r="DV122" s="853">
        <v>0.4</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72387</v>
      </c>
      <c r="AB123" s="814"/>
      <c r="AC123" s="814"/>
      <c r="AD123" s="814"/>
      <c r="AE123" s="815"/>
      <c r="AF123" s="816">
        <v>77612</v>
      </c>
      <c r="AG123" s="814"/>
      <c r="AH123" s="814"/>
      <c r="AI123" s="814"/>
      <c r="AJ123" s="815"/>
      <c r="AK123" s="816">
        <v>73249</v>
      </c>
      <c r="AL123" s="814"/>
      <c r="AM123" s="814"/>
      <c r="AN123" s="814"/>
      <c r="AO123" s="815"/>
      <c r="AP123" s="784">
        <v>0.2</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91.4</v>
      </c>
      <c r="BR123" s="862"/>
      <c r="BS123" s="862"/>
      <c r="BT123" s="862"/>
      <c r="BU123" s="862"/>
      <c r="BV123" s="862">
        <v>82.3</v>
      </c>
      <c r="BW123" s="862"/>
      <c r="BX123" s="862"/>
      <c r="BY123" s="862"/>
      <c r="BZ123" s="862"/>
      <c r="CA123" s="862">
        <v>72.3</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79876</v>
      </c>
      <c r="AB126" s="814"/>
      <c r="AC126" s="814"/>
      <c r="AD126" s="814"/>
      <c r="AE126" s="815"/>
      <c r="AF126" s="816">
        <v>71864</v>
      </c>
      <c r="AG126" s="814"/>
      <c r="AH126" s="814"/>
      <c r="AI126" s="814"/>
      <c r="AJ126" s="815"/>
      <c r="AK126" s="816">
        <v>94407</v>
      </c>
      <c r="AL126" s="814"/>
      <c r="AM126" s="814"/>
      <c r="AN126" s="814"/>
      <c r="AO126" s="815"/>
      <c r="AP126" s="784">
        <v>0.3</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v>4103005</v>
      </c>
      <c r="DH126" s="801"/>
      <c r="DI126" s="801"/>
      <c r="DJ126" s="801"/>
      <c r="DK126" s="801"/>
      <c r="DL126" s="801">
        <v>3603895</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11.47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2214809</v>
      </c>
      <c r="AB128" s="754"/>
      <c r="AC128" s="754"/>
      <c r="AD128" s="754"/>
      <c r="AE128" s="755"/>
      <c r="AF128" s="756">
        <v>2296166</v>
      </c>
      <c r="AG128" s="754"/>
      <c r="AH128" s="754"/>
      <c r="AI128" s="754"/>
      <c r="AJ128" s="755"/>
      <c r="AK128" s="756">
        <v>2127201</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440</v>
      </c>
      <c r="BG128" s="821"/>
      <c r="BH128" s="821"/>
      <c r="BI128" s="821"/>
      <c r="BJ128" s="821"/>
      <c r="BK128" s="821"/>
      <c r="BL128" s="822"/>
      <c r="BM128" s="820">
        <v>16.47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39265056</v>
      </c>
      <c r="AB129" s="814"/>
      <c r="AC129" s="814"/>
      <c r="AD129" s="814"/>
      <c r="AE129" s="815"/>
      <c r="AF129" s="816">
        <v>38937665</v>
      </c>
      <c r="AG129" s="814"/>
      <c r="AH129" s="814"/>
      <c r="AI129" s="814"/>
      <c r="AJ129" s="815"/>
      <c r="AK129" s="816">
        <v>39519343</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5.9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5974587</v>
      </c>
      <c r="AB130" s="814"/>
      <c r="AC130" s="814"/>
      <c r="AD130" s="814"/>
      <c r="AE130" s="815"/>
      <c r="AF130" s="816">
        <v>5912878</v>
      </c>
      <c r="AG130" s="814"/>
      <c r="AH130" s="814"/>
      <c r="AI130" s="814"/>
      <c r="AJ130" s="815"/>
      <c r="AK130" s="816">
        <v>5676670</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72.3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33290469</v>
      </c>
      <c r="AB131" s="747"/>
      <c r="AC131" s="747"/>
      <c r="AD131" s="747"/>
      <c r="AE131" s="748"/>
      <c r="AF131" s="749">
        <v>33024787</v>
      </c>
      <c r="AG131" s="747"/>
      <c r="AH131" s="747"/>
      <c r="AI131" s="747"/>
      <c r="AJ131" s="748"/>
      <c r="AK131" s="749">
        <v>33842673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6.6194020880000002</v>
      </c>
      <c r="AB132" s="770"/>
      <c r="AC132" s="770"/>
      <c r="AD132" s="770"/>
      <c r="AE132" s="771"/>
      <c r="AF132" s="772">
        <v>5.5817740779999996</v>
      </c>
      <c r="AG132" s="770"/>
      <c r="AH132" s="770"/>
      <c r="AI132" s="770"/>
      <c r="AJ132" s="771"/>
      <c r="AK132" s="772">
        <v>5.714152662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9.1</v>
      </c>
      <c r="AB133" s="779"/>
      <c r="AC133" s="779"/>
      <c r="AD133" s="779"/>
      <c r="AE133" s="780"/>
      <c r="AF133" s="778">
        <v>7.4</v>
      </c>
      <c r="AG133" s="779"/>
      <c r="AH133" s="779"/>
      <c r="AI133" s="779"/>
      <c r="AJ133" s="780"/>
      <c r="AK133" s="778">
        <v>5.9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6" t="s">
        <v>468</v>
      </c>
      <c r="L7" s="254"/>
      <c r="M7" s="255" t="s">
        <v>469</v>
      </c>
      <c r="N7" s="256"/>
    </row>
    <row r="8" spans="1:16">
      <c r="A8" s="248"/>
      <c r="B8" s="244"/>
      <c r="C8" s="244"/>
      <c r="D8" s="244"/>
      <c r="E8" s="244"/>
      <c r="F8" s="244"/>
      <c r="G8" s="257"/>
      <c r="H8" s="258"/>
      <c r="I8" s="258"/>
      <c r="J8" s="259"/>
      <c r="K8" s="1147"/>
      <c r="L8" s="260" t="s">
        <v>470</v>
      </c>
      <c r="M8" s="261" t="s">
        <v>471</v>
      </c>
      <c r="N8" s="262" t="s">
        <v>472</v>
      </c>
    </row>
    <row r="9" spans="1:16">
      <c r="A9" s="248"/>
      <c r="B9" s="244"/>
      <c r="C9" s="244"/>
      <c r="D9" s="244"/>
      <c r="E9" s="244"/>
      <c r="F9" s="244"/>
      <c r="G9" s="1160" t="s">
        <v>473</v>
      </c>
      <c r="H9" s="1161"/>
      <c r="I9" s="1161"/>
      <c r="J9" s="1162"/>
      <c r="K9" s="263">
        <v>9284990</v>
      </c>
      <c r="L9" s="264">
        <v>53425</v>
      </c>
      <c r="M9" s="265">
        <v>57502</v>
      </c>
      <c r="N9" s="266">
        <v>-7.1</v>
      </c>
    </row>
    <row r="10" spans="1:16">
      <c r="A10" s="248"/>
      <c r="B10" s="244"/>
      <c r="C10" s="244"/>
      <c r="D10" s="244"/>
      <c r="E10" s="244"/>
      <c r="F10" s="244"/>
      <c r="G10" s="1160" t="s">
        <v>474</v>
      </c>
      <c r="H10" s="1161"/>
      <c r="I10" s="1161"/>
      <c r="J10" s="1162"/>
      <c r="K10" s="267">
        <v>1285089</v>
      </c>
      <c r="L10" s="268">
        <v>7394</v>
      </c>
      <c r="M10" s="269">
        <v>3770</v>
      </c>
      <c r="N10" s="270">
        <v>96.1</v>
      </c>
    </row>
    <row r="11" spans="1:16" ht="13.5" customHeight="1">
      <c r="A11" s="248"/>
      <c r="B11" s="244"/>
      <c r="C11" s="244"/>
      <c r="D11" s="244"/>
      <c r="E11" s="244"/>
      <c r="F11" s="244"/>
      <c r="G11" s="1160" t="s">
        <v>475</v>
      </c>
      <c r="H11" s="1161"/>
      <c r="I11" s="1161"/>
      <c r="J11" s="1162"/>
      <c r="K11" s="267">
        <v>215081</v>
      </c>
      <c r="L11" s="268">
        <v>1238</v>
      </c>
      <c r="M11" s="269">
        <v>1760</v>
      </c>
      <c r="N11" s="270">
        <v>-29.7</v>
      </c>
    </row>
    <row r="12" spans="1:16" ht="13.5" customHeight="1">
      <c r="A12" s="248"/>
      <c r="B12" s="244"/>
      <c r="C12" s="244"/>
      <c r="D12" s="244"/>
      <c r="E12" s="244"/>
      <c r="F12" s="244"/>
      <c r="G12" s="1160" t="s">
        <v>476</v>
      </c>
      <c r="H12" s="1161"/>
      <c r="I12" s="1161"/>
      <c r="J12" s="1162"/>
      <c r="K12" s="267">
        <v>168911</v>
      </c>
      <c r="L12" s="268">
        <v>972</v>
      </c>
      <c r="M12" s="269">
        <v>849</v>
      </c>
      <c r="N12" s="270">
        <v>14.5</v>
      </c>
    </row>
    <row r="13" spans="1:16" ht="13.5" customHeight="1">
      <c r="A13" s="248"/>
      <c r="B13" s="244"/>
      <c r="C13" s="244"/>
      <c r="D13" s="244"/>
      <c r="E13" s="244"/>
      <c r="F13" s="244"/>
      <c r="G13" s="1160" t="s">
        <v>477</v>
      </c>
      <c r="H13" s="1161"/>
      <c r="I13" s="1161"/>
      <c r="J13" s="1162"/>
      <c r="K13" s="267" t="s">
        <v>478</v>
      </c>
      <c r="L13" s="268" t="s">
        <v>478</v>
      </c>
      <c r="M13" s="269">
        <v>27</v>
      </c>
      <c r="N13" s="270" t="s">
        <v>478</v>
      </c>
    </row>
    <row r="14" spans="1:16" ht="13.5" customHeight="1">
      <c r="A14" s="248"/>
      <c r="B14" s="244"/>
      <c r="C14" s="244"/>
      <c r="D14" s="244"/>
      <c r="E14" s="244"/>
      <c r="F14" s="244"/>
      <c r="G14" s="1160" t="s">
        <v>479</v>
      </c>
      <c r="H14" s="1161"/>
      <c r="I14" s="1161"/>
      <c r="J14" s="1162"/>
      <c r="K14" s="267">
        <v>416840</v>
      </c>
      <c r="L14" s="268">
        <v>2398</v>
      </c>
      <c r="M14" s="269">
        <v>2523</v>
      </c>
      <c r="N14" s="270">
        <v>-5</v>
      </c>
    </row>
    <row r="15" spans="1:16" ht="13.5" customHeight="1">
      <c r="A15" s="248"/>
      <c r="B15" s="244"/>
      <c r="C15" s="244"/>
      <c r="D15" s="244"/>
      <c r="E15" s="244"/>
      <c r="F15" s="244"/>
      <c r="G15" s="1160" t="s">
        <v>480</v>
      </c>
      <c r="H15" s="1161"/>
      <c r="I15" s="1161"/>
      <c r="J15" s="1162"/>
      <c r="K15" s="267">
        <v>262568</v>
      </c>
      <c r="L15" s="268">
        <v>1511</v>
      </c>
      <c r="M15" s="269">
        <v>1457</v>
      </c>
      <c r="N15" s="270">
        <v>3.7</v>
      </c>
    </row>
    <row r="16" spans="1:16">
      <c r="A16" s="248"/>
      <c r="B16" s="244"/>
      <c r="C16" s="244"/>
      <c r="D16" s="244"/>
      <c r="E16" s="244"/>
      <c r="F16" s="244"/>
      <c r="G16" s="1163" t="s">
        <v>481</v>
      </c>
      <c r="H16" s="1164"/>
      <c r="I16" s="1164"/>
      <c r="J16" s="1165"/>
      <c r="K16" s="268">
        <v>-1274083</v>
      </c>
      <c r="L16" s="268">
        <v>-7331</v>
      </c>
      <c r="M16" s="269">
        <v>-5099</v>
      </c>
      <c r="N16" s="270">
        <v>43.8</v>
      </c>
    </row>
    <row r="17" spans="1:16">
      <c r="A17" s="248"/>
      <c r="B17" s="244"/>
      <c r="C17" s="244"/>
      <c r="D17" s="244"/>
      <c r="E17" s="244"/>
      <c r="F17" s="244"/>
      <c r="G17" s="1163" t="s">
        <v>165</v>
      </c>
      <c r="H17" s="1164"/>
      <c r="I17" s="1164"/>
      <c r="J17" s="1165"/>
      <c r="K17" s="268">
        <v>10359396</v>
      </c>
      <c r="L17" s="268">
        <v>59607</v>
      </c>
      <c r="M17" s="269">
        <v>62790</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7" t="s">
        <v>486</v>
      </c>
      <c r="H21" s="1158"/>
      <c r="I21" s="1158"/>
      <c r="J21" s="1159"/>
      <c r="K21" s="280">
        <v>6.57</v>
      </c>
      <c r="L21" s="281">
        <v>6.21</v>
      </c>
      <c r="M21" s="282">
        <v>0.36</v>
      </c>
      <c r="N21" s="249"/>
      <c r="O21" s="283"/>
      <c r="P21" s="279"/>
    </row>
    <row r="22" spans="1:16" s="284" customFormat="1">
      <c r="A22" s="279"/>
      <c r="B22" s="249"/>
      <c r="C22" s="249"/>
      <c r="D22" s="249"/>
      <c r="E22" s="249"/>
      <c r="F22" s="249"/>
      <c r="G22" s="1157" t="s">
        <v>487</v>
      </c>
      <c r="H22" s="1158"/>
      <c r="I22" s="1158"/>
      <c r="J22" s="1159"/>
      <c r="K22" s="285">
        <v>99.3</v>
      </c>
      <c r="L22" s="286">
        <v>100.9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6" t="s">
        <v>468</v>
      </c>
      <c r="L30" s="254"/>
      <c r="M30" s="255" t="s">
        <v>469</v>
      </c>
      <c r="N30" s="256"/>
    </row>
    <row r="31" spans="1:16">
      <c r="A31" s="248"/>
      <c r="B31" s="244"/>
      <c r="C31" s="244"/>
      <c r="D31" s="244"/>
      <c r="E31" s="244"/>
      <c r="F31" s="244"/>
      <c r="G31" s="257"/>
      <c r="H31" s="258"/>
      <c r="I31" s="258"/>
      <c r="J31" s="259"/>
      <c r="K31" s="1147"/>
      <c r="L31" s="260" t="s">
        <v>470</v>
      </c>
      <c r="M31" s="261" t="s">
        <v>471</v>
      </c>
      <c r="N31" s="262" t="s">
        <v>472</v>
      </c>
    </row>
    <row r="32" spans="1:16" ht="27" customHeight="1">
      <c r="A32" s="248"/>
      <c r="B32" s="244"/>
      <c r="C32" s="244"/>
      <c r="D32" s="244"/>
      <c r="E32" s="244"/>
      <c r="F32" s="244"/>
      <c r="G32" s="1148" t="s">
        <v>491</v>
      </c>
      <c r="H32" s="1149"/>
      <c r="I32" s="1149"/>
      <c r="J32" s="1150"/>
      <c r="K32" s="294">
        <v>7003412</v>
      </c>
      <c r="L32" s="294">
        <v>40297</v>
      </c>
      <c r="M32" s="295">
        <v>28154</v>
      </c>
      <c r="N32" s="296">
        <v>43.1</v>
      </c>
    </row>
    <row r="33" spans="1:16" ht="13.5" customHeight="1">
      <c r="A33" s="248"/>
      <c r="B33" s="244"/>
      <c r="C33" s="244"/>
      <c r="D33" s="244"/>
      <c r="E33" s="244"/>
      <c r="F33" s="244"/>
      <c r="G33" s="1148" t="s">
        <v>492</v>
      </c>
      <c r="H33" s="1149"/>
      <c r="I33" s="1149"/>
      <c r="J33" s="1150"/>
      <c r="K33" s="294" t="s">
        <v>478</v>
      </c>
      <c r="L33" s="294" t="s">
        <v>478</v>
      </c>
      <c r="M33" s="295" t="s">
        <v>478</v>
      </c>
      <c r="N33" s="296" t="s">
        <v>478</v>
      </c>
    </row>
    <row r="34" spans="1:16" ht="27" customHeight="1">
      <c r="A34" s="248"/>
      <c r="B34" s="244"/>
      <c r="C34" s="244"/>
      <c r="D34" s="244"/>
      <c r="E34" s="244"/>
      <c r="F34" s="244"/>
      <c r="G34" s="1148" t="s">
        <v>493</v>
      </c>
      <c r="H34" s="1149"/>
      <c r="I34" s="1149"/>
      <c r="J34" s="1150"/>
      <c r="K34" s="294" t="s">
        <v>478</v>
      </c>
      <c r="L34" s="294" t="s">
        <v>478</v>
      </c>
      <c r="M34" s="295">
        <v>58</v>
      </c>
      <c r="N34" s="296" t="s">
        <v>478</v>
      </c>
    </row>
    <row r="35" spans="1:16" ht="27" customHeight="1">
      <c r="A35" s="248"/>
      <c r="B35" s="244"/>
      <c r="C35" s="244"/>
      <c r="D35" s="244"/>
      <c r="E35" s="244"/>
      <c r="F35" s="244"/>
      <c r="G35" s="1148" t="s">
        <v>494</v>
      </c>
      <c r="H35" s="1149"/>
      <c r="I35" s="1149"/>
      <c r="J35" s="1150"/>
      <c r="K35" s="294">
        <v>1783220</v>
      </c>
      <c r="L35" s="294">
        <v>10261</v>
      </c>
      <c r="M35" s="295">
        <v>7772</v>
      </c>
      <c r="N35" s="296">
        <v>32</v>
      </c>
    </row>
    <row r="36" spans="1:16" ht="27" customHeight="1">
      <c r="A36" s="248"/>
      <c r="B36" s="244"/>
      <c r="C36" s="244"/>
      <c r="D36" s="244"/>
      <c r="E36" s="244"/>
      <c r="F36" s="244"/>
      <c r="G36" s="1148" t="s">
        <v>495</v>
      </c>
      <c r="H36" s="1149"/>
      <c r="I36" s="1149"/>
      <c r="J36" s="1150"/>
      <c r="K36" s="294">
        <v>782773</v>
      </c>
      <c r="L36" s="294">
        <v>4504</v>
      </c>
      <c r="M36" s="295">
        <v>714</v>
      </c>
      <c r="N36" s="296">
        <v>530.79999999999995</v>
      </c>
    </row>
    <row r="37" spans="1:16" ht="13.5" customHeight="1">
      <c r="A37" s="248"/>
      <c r="B37" s="244"/>
      <c r="C37" s="244"/>
      <c r="D37" s="244"/>
      <c r="E37" s="244"/>
      <c r="F37" s="244"/>
      <c r="G37" s="1148" t="s">
        <v>496</v>
      </c>
      <c r="H37" s="1149"/>
      <c r="I37" s="1149"/>
      <c r="J37" s="1150"/>
      <c r="K37" s="294">
        <v>167656</v>
      </c>
      <c r="L37" s="294">
        <v>965</v>
      </c>
      <c r="M37" s="295">
        <v>1587</v>
      </c>
      <c r="N37" s="296">
        <v>-39.200000000000003</v>
      </c>
    </row>
    <row r="38" spans="1:16" ht="27" customHeight="1">
      <c r="A38" s="248"/>
      <c r="B38" s="244"/>
      <c r="C38" s="244"/>
      <c r="D38" s="244"/>
      <c r="E38" s="244"/>
      <c r="F38" s="244"/>
      <c r="G38" s="1151" t="s">
        <v>497</v>
      </c>
      <c r="H38" s="1152"/>
      <c r="I38" s="1152"/>
      <c r="J38" s="1153"/>
      <c r="K38" s="297">
        <v>632</v>
      </c>
      <c r="L38" s="297">
        <v>4</v>
      </c>
      <c r="M38" s="298">
        <v>3</v>
      </c>
      <c r="N38" s="299">
        <v>33.299999999999997</v>
      </c>
      <c r="O38" s="293"/>
    </row>
    <row r="39" spans="1:16">
      <c r="A39" s="248"/>
      <c r="B39" s="244"/>
      <c r="C39" s="244"/>
      <c r="D39" s="244"/>
      <c r="E39" s="244"/>
      <c r="F39" s="244"/>
      <c r="G39" s="1151" t="s">
        <v>498</v>
      </c>
      <c r="H39" s="1152"/>
      <c r="I39" s="1152"/>
      <c r="J39" s="1153"/>
      <c r="K39" s="300">
        <v>-2127201</v>
      </c>
      <c r="L39" s="300">
        <v>-12240</v>
      </c>
      <c r="M39" s="301">
        <v>-7908</v>
      </c>
      <c r="N39" s="302">
        <v>54.8</v>
      </c>
      <c r="O39" s="293"/>
    </row>
    <row r="40" spans="1:16" ht="27" customHeight="1">
      <c r="A40" s="248"/>
      <c r="B40" s="244"/>
      <c r="C40" s="244"/>
      <c r="D40" s="244"/>
      <c r="E40" s="244"/>
      <c r="F40" s="244"/>
      <c r="G40" s="1148" t="s">
        <v>499</v>
      </c>
      <c r="H40" s="1149"/>
      <c r="I40" s="1149"/>
      <c r="J40" s="1150"/>
      <c r="K40" s="300">
        <v>-5676670</v>
      </c>
      <c r="L40" s="300">
        <v>-32663</v>
      </c>
      <c r="M40" s="301">
        <v>-22784</v>
      </c>
      <c r="N40" s="302">
        <v>43.4</v>
      </c>
      <c r="O40" s="293"/>
    </row>
    <row r="41" spans="1:16">
      <c r="A41" s="248"/>
      <c r="B41" s="244"/>
      <c r="C41" s="244"/>
      <c r="D41" s="244"/>
      <c r="E41" s="244"/>
      <c r="F41" s="244"/>
      <c r="G41" s="1154" t="s">
        <v>276</v>
      </c>
      <c r="H41" s="1155"/>
      <c r="I41" s="1155"/>
      <c r="J41" s="1156"/>
      <c r="K41" s="294">
        <v>1933822</v>
      </c>
      <c r="L41" s="300">
        <v>11127</v>
      </c>
      <c r="M41" s="301">
        <v>7596</v>
      </c>
      <c r="N41" s="302">
        <v>46.5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1" t="s">
        <v>468</v>
      </c>
      <c r="J49" s="1143" t="s">
        <v>503</v>
      </c>
      <c r="K49" s="1144"/>
      <c r="L49" s="1144"/>
      <c r="M49" s="1144"/>
      <c r="N49" s="1145"/>
    </row>
    <row r="50" spans="1:14">
      <c r="A50" s="248"/>
      <c r="B50" s="244"/>
      <c r="C50" s="244"/>
      <c r="D50" s="244"/>
      <c r="E50" s="244"/>
      <c r="F50" s="244"/>
      <c r="G50" s="312"/>
      <c r="H50" s="313"/>
      <c r="I50" s="1142"/>
      <c r="J50" s="314" t="s">
        <v>504</v>
      </c>
      <c r="K50" s="315" t="s">
        <v>505</v>
      </c>
      <c r="L50" s="316" t="s">
        <v>506</v>
      </c>
      <c r="M50" s="317" t="s">
        <v>507</v>
      </c>
      <c r="N50" s="318" t="s">
        <v>508</v>
      </c>
    </row>
    <row r="51" spans="1:14">
      <c r="A51" s="248"/>
      <c r="B51" s="244"/>
      <c r="C51" s="244"/>
      <c r="D51" s="244"/>
      <c r="E51" s="244"/>
      <c r="F51" s="244"/>
      <c r="G51" s="310" t="s">
        <v>509</v>
      </c>
      <c r="H51" s="311"/>
      <c r="I51" s="319">
        <v>4884740</v>
      </c>
      <c r="J51" s="320">
        <v>28112</v>
      </c>
      <c r="K51" s="321">
        <v>-16.8</v>
      </c>
      <c r="L51" s="322">
        <v>38606</v>
      </c>
      <c r="M51" s="323">
        <v>2.4</v>
      </c>
      <c r="N51" s="324">
        <v>-19.2</v>
      </c>
    </row>
    <row r="52" spans="1:14">
      <c r="A52" s="248"/>
      <c r="B52" s="244"/>
      <c r="C52" s="244"/>
      <c r="D52" s="244"/>
      <c r="E52" s="244"/>
      <c r="F52" s="244"/>
      <c r="G52" s="325"/>
      <c r="H52" s="326" t="s">
        <v>510</v>
      </c>
      <c r="I52" s="327">
        <v>3982817</v>
      </c>
      <c r="J52" s="328">
        <v>22921</v>
      </c>
      <c r="K52" s="329">
        <v>-0.8</v>
      </c>
      <c r="L52" s="330">
        <v>22435</v>
      </c>
      <c r="M52" s="331">
        <v>-1</v>
      </c>
      <c r="N52" s="332">
        <v>0.2</v>
      </c>
    </row>
    <row r="53" spans="1:14">
      <c r="A53" s="248"/>
      <c r="B53" s="244"/>
      <c r="C53" s="244"/>
      <c r="D53" s="244"/>
      <c r="E53" s="244"/>
      <c r="F53" s="244"/>
      <c r="G53" s="310" t="s">
        <v>511</v>
      </c>
      <c r="H53" s="311"/>
      <c r="I53" s="319">
        <v>7002362</v>
      </c>
      <c r="J53" s="320">
        <v>40264</v>
      </c>
      <c r="K53" s="321">
        <v>43.2</v>
      </c>
      <c r="L53" s="322">
        <v>39425</v>
      </c>
      <c r="M53" s="323">
        <v>2.1</v>
      </c>
      <c r="N53" s="324">
        <v>41.1</v>
      </c>
    </row>
    <row r="54" spans="1:14">
      <c r="A54" s="248"/>
      <c r="B54" s="244"/>
      <c r="C54" s="244"/>
      <c r="D54" s="244"/>
      <c r="E54" s="244"/>
      <c r="F54" s="244"/>
      <c r="G54" s="325"/>
      <c r="H54" s="326" t="s">
        <v>510</v>
      </c>
      <c r="I54" s="327">
        <v>3840159</v>
      </c>
      <c r="J54" s="328">
        <v>22081</v>
      </c>
      <c r="K54" s="329">
        <v>-3.7</v>
      </c>
      <c r="L54" s="330">
        <v>22414</v>
      </c>
      <c r="M54" s="331">
        <v>-0.1</v>
      </c>
      <c r="N54" s="332">
        <v>-3.6</v>
      </c>
    </row>
    <row r="55" spans="1:14">
      <c r="A55" s="248"/>
      <c r="B55" s="244"/>
      <c r="C55" s="244"/>
      <c r="D55" s="244"/>
      <c r="E55" s="244"/>
      <c r="F55" s="244"/>
      <c r="G55" s="310" t="s">
        <v>512</v>
      </c>
      <c r="H55" s="311"/>
      <c r="I55" s="319">
        <v>8140422</v>
      </c>
      <c r="J55" s="320">
        <v>46658</v>
      </c>
      <c r="K55" s="321">
        <v>15.9</v>
      </c>
      <c r="L55" s="322">
        <v>43141</v>
      </c>
      <c r="M55" s="323">
        <v>9.4</v>
      </c>
      <c r="N55" s="324">
        <v>6.5</v>
      </c>
    </row>
    <row r="56" spans="1:14">
      <c r="A56" s="248"/>
      <c r="B56" s="244"/>
      <c r="C56" s="244"/>
      <c r="D56" s="244"/>
      <c r="E56" s="244"/>
      <c r="F56" s="244"/>
      <c r="G56" s="325"/>
      <c r="H56" s="326" t="s">
        <v>510</v>
      </c>
      <c r="I56" s="327">
        <v>4362829</v>
      </c>
      <c r="J56" s="328">
        <v>25006</v>
      </c>
      <c r="K56" s="329">
        <v>13.2</v>
      </c>
      <c r="L56" s="330">
        <v>21887</v>
      </c>
      <c r="M56" s="331">
        <v>-2.4</v>
      </c>
      <c r="N56" s="332">
        <v>15.6</v>
      </c>
    </row>
    <row r="57" spans="1:14">
      <c r="A57" s="248"/>
      <c r="B57" s="244"/>
      <c r="C57" s="244"/>
      <c r="D57" s="244"/>
      <c r="E57" s="244"/>
      <c r="F57" s="244"/>
      <c r="G57" s="310" t="s">
        <v>513</v>
      </c>
      <c r="H57" s="311"/>
      <c r="I57" s="319">
        <v>8207891</v>
      </c>
      <c r="J57" s="320">
        <v>47154</v>
      </c>
      <c r="K57" s="321">
        <v>1.1000000000000001</v>
      </c>
      <c r="L57" s="322">
        <v>45117</v>
      </c>
      <c r="M57" s="323">
        <v>4.5999999999999996</v>
      </c>
      <c r="N57" s="324">
        <v>-3.5</v>
      </c>
    </row>
    <row r="58" spans="1:14">
      <c r="A58" s="248"/>
      <c r="B58" s="244"/>
      <c r="C58" s="244"/>
      <c r="D58" s="244"/>
      <c r="E58" s="244"/>
      <c r="F58" s="244"/>
      <c r="G58" s="325"/>
      <c r="H58" s="326" t="s">
        <v>510</v>
      </c>
      <c r="I58" s="327">
        <v>5870687</v>
      </c>
      <c r="J58" s="328">
        <v>33727</v>
      </c>
      <c r="K58" s="329">
        <v>34.9</v>
      </c>
      <c r="L58" s="330">
        <v>25589</v>
      </c>
      <c r="M58" s="331">
        <v>16.899999999999999</v>
      </c>
      <c r="N58" s="332">
        <v>18</v>
      </c>
    </row>
    <row r="59" spans="1:14">
      <c r="A59" s="248"/>
      <c r="B59" s="244"/>
      <c r="C59" s="244"/>
      <c r="D59" s="244"/>
      <c r="E59" s="244"/>
      <c r="F59" s="244"/>
      <c r="G59" s="310" t="s">
        <v>514</v>
      </c>
      <c r="H59" s="311"/>
      <c r="I59" s="319">
        <v>10927988</v>
      </c>
      <c r="J59" s="320">
        <v>62879</v>
      </c>
      <c r="K59" s="321">
        <v>33.299999999999997</v>
      </c>
      <c r="L59" s="322">
        <v>39951</v>
      </c>
      <c r="M59" s="323">
        <v>-11.5</v>
      </c>
      <c r="N59" s="324">
        <v>44.8</v>
      </c>
    </row>
    <row r="60" spans="1:14">
      <c r="A60" s="248"/>
      <c r="B60" s="244"/>
      <c r="C60" s="244"/>
      <c r="D60" s="244"/>
      <c r="E60" s="244"/>
      <c r="F60" s="244"/>
      <c r="G60" s="325"/>
      <c r="H60" s="326" t="s">
        <v>510</v>
      </c>
      <c r="I60" s="333">
        <v>7189432</v>
      </c>
      <c r="J60" s="328">
        <v>41368</v>
      </c>
      <c r="K60" s="329">
        <v>22.7</v>
      </c>
      <c r="L60" s="330">
        <v>22555</v>
      </c>
      <c r="M60" s="331">
        <v>-11.9</v>
      </c>
      <c r="N60" s="332">
        <v>34.6</v>
      </c>
    </row>
    <row r="61" spans="1:14">
      <c r="A61" s="248"/>
      <c r="B61" s="244"/>
      <c r="C61" s="244"/>
      <c r="D61" s="244"/>
      <c r="E61" s="244"/>
      <c r="F61" s="244"/>
      <c r="G61" s="310" t="s">
        <v>515</v>
      </c>
      <c r="H61" s="334"/>
      <c r="I61" s="335">
        <v>7832681</v>
      </c>
      <c r="J61" s="336">
        <v>45013</v>
      </c>
      <c r="K61" s="337">
        <v>15.3</v>
      </c>
      <c r="L61" s="338">
        <v>41248</v>
      </c>
      <c r="M61" s="339">
        <v>1.4</v>
      </c>
      <c r="N61" s="324">
        <v>13.9</v>
      </c>
    </row>
    <row r="62" spans="1:14">
      <c r="A62" s="248"/>
      <c r="B62" s="244"/>
      <c r="C62" s="244"/>
      <c r="D62" s="244"/>
      <c r="E62" s="244"/>
      <c r="F62" s="244"/>
      <c r="G62" s="325"/>
      <c r="H62" s="326" t="s">
        <v>510</v>
      </c>
      <c r="I62" s="327">
        <v>5049185</v>
      </c>
      <c r="J62" s="328">
        <v>29021</v>
      </c>
      <c r="K62" s="329">
        <v>13.3</v>
      </c>
      <c r="L62" s="330">
        <v>22976</v>
      </c>
      <c r="M62" s="331">
        <v>0.3</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6" t="s">
        <v>3</v>
      </c>
      <c r="D47" s="1166"/>
      <c r="E47" s="1167"/>
      <c r="F47" s="11">
        <v>3.53</v>
      </c>
      <c r="G47" s="12">
        <v>4.46</v>
      </c>
      <c r="H47" s="12">
        <v>5.67</v>
      </c>
      <c r="I47" s="12">
        <v>6.68</v>
      </c>
      <c r="J47" s="13">
        <v>7.58</v>
      </c>
    </row>
    <row r="48" spans="2:10" ht="57.75" customHeight="1">
      <c r="B48" s="14"/>
      <c r="C48" s="1168" t="s">
        <v>4</v>
      </c>
      <c r="D48" s="1168"/>
      <c r="E48" s="1169"/>
      <c r="F48" s="15">
        <v>1.72</v>
      </c>
      <c r="G48" s="16">
        <v>1.55</v>
      </c>
      <c r="H48" s="16">
        <v>3.62</v>
      </c>
      <c r="I48" s="16">
        <v>4.42</v>
      </c>
      <c r="J48" s="17">
        <v>3.32</v>
      </c>
    </row>
    <row r="49" spans="2:10" ht="57.75" customHeight="1" thickBot="1">
      <c r="B49" s="18"/>
      <c r="C49" s="1170" t="s">
        <v>5</v>
      </c>
      <c r="D49" s="1170"/>
      <c r="E49" s="1171"/>
      <c r="F49" s="19">
        <v>0.78</v>
      </c>
      <c r="G49" s="20">
        <v>1.78</v>
      </c>
      <c r="H49" s="20">
        <v>3.65</v>
      </c>
      <c r="I49" s="20">
        <v>1.74</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2017-04-24T08:56:53Z</cp:lastPrinted>
  <dcterms:created xsi:type="dcterms:W3CDTF">2017-02-15T14:12:42Z</dcterms:created>
  <dcterms:modified xsi:type="dcterms:W3CDTF">2017-05-09T06:40:04Z</dcterms:modified>
</cp:coreProperties>
</file>