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財政課\zaisei\12 決算統計\決算統計H29\財政状況資料集\R011018【依頼】平成29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CO35" i="10"/>
  <c r="CO36" i="10" s="1"/>
  <c r="CO37" i="10" s="1"/>
  <c r="CO38" i="10" s="1"/>
  <c r="CO39" i="10" s="1"/>
  <c r="CO40" i="10" s="1"/>
  <c r="CO41" i="10" s="1"/>
  <c r="CO42"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<sst xmlns="http://schemas.openxmlformats.org/spreadsheetml/2006/main" count="1092" uniqueCount="622">
  <si>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</si>
  <si>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</si>
  <si>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</si>
  <si>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</si>
  <si>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</si>
  <si>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</si>
  <si>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</si>
  <si>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</si>
  <si>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</si>
  <si>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</si>
  <si>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</si>
  <si>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</si>
  <si>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</si>
  <si>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</si>
  <si>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</si>
  <si>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</si>
  <si>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</si>
  <si>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</si>
  <si>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</si>
  <si>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</si>
  <si>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</si>
  <si>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</si>
  <si>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</si>
  <si>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</si>
  <si>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</si>
  <si>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</si>
  <si>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</si>
  <si>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</si>
  <si>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</si>
  <si>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</si>
  <si>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</si>
  <si>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</si>
  <si>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</si>
  <si>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</si>
  <si>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</si>
  <si>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</si>
  <si>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</si>
  <si>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</si>
  <si>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</si>
  <si>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</si>
  <si>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</si>
  <si>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</si>
  <si>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</si>
  <si>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</si>
  <si>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</si>
  <si>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</si>
  <si>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</si>
  <si>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</si>
  <si>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</si>
  <si>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</si>
  <si>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</si>
  <si>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</si>
  <si>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</si>
  <si>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</si>
  <si>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</si>
  <si>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</si>
  <si>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</si>
  <si>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</si>
  <si>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</si>
  <si>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</si>
  <si>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</si>
  <si>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</si>
  <si>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</si>
  <si>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</si>
  <si>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</si>
  <si>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</si>
  <si>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</si>
  <si>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</si>
  <si>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</si>
  <si>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</si>
  <si>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</si>
  <si>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</si>
  <si>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</si>
  <si>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</si>
  <si>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</si>
  <si>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</si>
  <si>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</si>
  <si>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</si>
  <si>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</si>
  <si>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</si>
  <si>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</si>
  <si>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</si>
  <si>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</si>
  <si>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</si>
  <si>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</si>
  <si>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</si>
  <si>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</si>
  <si>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</si>
  <si>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</si>
  <si>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</si>
  <si>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</si>
  <si>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</si>
  <si>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</si>
  <si>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</si>
  <si>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</si>
  <si>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</si>
  <si>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</si>
  <si>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</si>
  <si>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</si>
  <si>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</si>
  <si>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</si>
  <si>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</si>
  <si>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</si>
  <si>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</si>
  <si>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</si>
  <si>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</si>
  <si>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</si>
  <si>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</si>
  <si>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</si>
  <si>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</si>
  <si>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</si>
  <si>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</si>
  <si>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</si>
  <si>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</si>
  <si>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</si>
  <si>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</si>
  <si>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</si>
  <si>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</si>
  <si>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</si>
  <si>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</si>
  <si>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</si>
  <si>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</si>
  <si>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</si>
  <si>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</si>
  <si>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</si>
  <si>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</si>
  <si>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</si>
  <si>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</si>
  <si>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</si>
  <si>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</si>
  <si>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</si>
  <si>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</si>
  <si>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</si>
  <si>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</si>
  <si>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</si>
  <si>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</si>
  <si>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</si>
  <si>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</si>
  <si>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</si>
  <si>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</si>
  <si>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</si>
  <si>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</si>
  <si>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</si>
  <si>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</si>
  <si>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</si>
  <si>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</si>
  <si>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市立病院事業会計</t>
    <phoneticPr fontId="5"/>
  </si>
  <si>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</si>
  <si>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</si>
  <si>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</si>
  <si>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</si>
  <si>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</si>
  <si>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</si>
  <si>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</si>
  <si>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</si>
  <si>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</si>
  <si>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</si>
  <si>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</si>
  <si>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</si>
  <si>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</si>
  <si>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</si>
  <si>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</si>
  <si>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</si>
  <si>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</si>
  <si>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</si>
  <si>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</si>
  <si>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</si>
  <si>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</si>
  <si>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</si>
  <si>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</si>
  <si>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</si>
  <si>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</si>
  <si>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</si>
  <si>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</si>
  <si>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</si>
  <si>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</si>
  <si>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</si>
  <si>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</si>
  <si>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</si>
  <si>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</si>
  <si>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</si>
  <si>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</si>
  <si>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</si>
  <si>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</si>
  <si>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</si>
  <si>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</si>
  <si>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</si>
  <si>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</si>
  <si>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</si>
  <si>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</si>
  <si>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</si>
  <si>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</si>
  <si>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</si>
  <si>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</si>
  <si>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</si>
  <si>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</si>
  <si>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</si>
  <si>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</si>
  <si>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</si>
  <si>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</si>
  <si>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</si>
  <si>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</si>
  <si>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</si>
  <si>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</si>
  <si>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</si>
  <si>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</si>
  <si>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</si>
  <si>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</si>
  <si>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北海道苫小牧市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</si>
  <si>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</si>
  <si>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</si>
  <si>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</si>
  <si>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</si>
  <si>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</si>
  <si>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</si>
  <si>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</si>
  <si>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</si>
  <si>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</si>
  <si>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</si>
  <si>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</si>
  <si>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</si>
  <si>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</si>
  <si>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</si>
  <si>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</si>
  <si>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</si>
  <si>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</si>
  <si>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</si>
  <si>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</si>
  <si>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</si>
  <si>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</si>
  <si>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</si>
  <si>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</si>
  <si>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</si>
  <si>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</si>
  <si>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</si>
  <si>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</si>
  <si>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</si>
  <si>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</si>
  <si>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</si>
  <si>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</si>
  <si>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</si>
  <si>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</si>
  <si>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</si>
  <si>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</si>
  <si>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</si>
  <si>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</si>
  <si>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</si>
  <si>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</si>
  <si>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</si>
  <si>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</si>
  <si>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</si>
  <si>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</si>
  <si>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</si>
  <si>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</si>
  <si>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</si>
  <si>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</si>
  <si>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</si>
  <si>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</si>
  <si>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</si>
  <si>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</si>
  <si>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</si>
  <si>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</si>
  <si>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</si>
  <si>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</si>
  <si>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</si>
  <si>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</si>
  <si>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</si>
  <si>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</si>
  <si>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</si>
  <si>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</si>
  <si>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</si>
  <si>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</si>
  <si>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</si>
  <si>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</si>
  <si>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</si>
  <si>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</si>
  <si>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</si>
  <si>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</si>
  <si>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</si>
  <si>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</si>
  <si>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</si>
  <si>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</si>
  <si>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</si>
  <si>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</si>
  <si>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</si>
  <si>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</si>
  <si>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</si>
  <si>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</si>
  <si>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</si>
  <si>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</si>
  <si>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</si>
  <si>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</si>
  <si>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</si>
  <si>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</si>
  <si>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</si>
  <si>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</si>
  <si>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</si>
  <si>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</si>
  <si>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</si>
  <si>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</si>
  <si>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</si>
  <si>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</si>
  <si>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</si>
  <si>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</si>
  <si>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</si>
  <si>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</si>
  <si>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</si>
  <si>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</si>
  <si>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</si>
  <si>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</si>
  <si>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</si>
  <si>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</si>
  <si>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</si>
  <si>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</si>
  <si>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</si>
  <si>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</si>
  <si>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</si>
  <si>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</si>
  <si>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</si>
  <si>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</si>
  <si>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</si>
  <si>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</si>
  <si>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</si>
  <si>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</si>
  <si>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</si>
  <si>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</si>
  <si>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</si>
  <si>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</si>
  <si>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</si>
  <si>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</si>
  <si>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</si>
  <si>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</si>
  <si>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</si>
  <si>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</si>
  <si>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</si>
  <si>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</si>
  <si>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</si>
  <si>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</si>
  <si>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</si>
  <si>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</si>
  <si>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</si>
  <si>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</si>
  <si>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</si>
  <si>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</si>
  <si>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</si>
  <si>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</si>
  <si>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</si>
  <si>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</si>
  <si>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</si>
  <si>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</si>
  <si>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</si>
  <si>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</si>
  <si>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</si>
  <si>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</si>
  <si>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</si>
  <si>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</si>
  <si>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</si>
  <si>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</si>
  <si>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北海道苫小牧市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</si>
  <si>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</si>
  <si>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</si>
  <si>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</si>
  <si>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</si>
  <si>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</si>
  <si>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</si>
  <si>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</si>
  <si>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</si>
  <si>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</si>
  <si>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</si>
  <si>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</si>
  <si>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</si>
  <si>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</si>
  <si>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</si>
  <si>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</si>
  <si>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</si>
  <si>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</si>
  <si>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</si>
  <si>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</si>
  <si>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</si>
  <si>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</si>
  <si>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</si>
  <si>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</si>
  <si>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</si>
  <si>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</si>
  <si>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</si>
  <si>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</si>
  <si>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</si>
  <si>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</si>
  <si>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</si>
  <si>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</si>
  <si>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</si>
  <si>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</si>
  <si>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</si>
  <si>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</si>
  <si>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</si>
  <si>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</si>
  <si>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</si>
  <si>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</si>
  <si>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</si>
  <si>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</si>
  <si>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</si>
  <si>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</si>
  <si>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</si>
  <si>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</si>
  <si>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</si>
  <si>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</si>
  <si>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</si>
  <si>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</si>
  <si>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</si>
  <si>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</si>
  <si>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</si>
  <si>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</si>
  <si>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</si>
  <si>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</si>
  <si>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</si>
  <si>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</si>
  <si>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</si>
  <si>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</si>
  <si>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</si>
  <si>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</si>
  <si>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</si>
  <si>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</si>
  <si>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</si>
  <si>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</si>
  <si>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</si>
  <si>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</si>
  <si>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</si>
  <si>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</si>
  <si>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</si>
  <si>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</si>
  <si>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</si>
  <si>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</si>
  <si>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</si>
  <si>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</si>
  <si>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</si>
  <si>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</si>
  <si>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</si>
  <si>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</si>
  <si>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</si>
  <si>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</si>
  <si>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</si>
  <si>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</si>
  <si>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</si>
  <si>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</si>
  <si>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</si>
  <si>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</si>
  <si>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</si>
  <si>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</si>
  <si>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</si>
  <si>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</si>
  <si>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</si>
  <si>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</si>
  <si>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</si>
  <si>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</si>
  <si>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</si>
  <si>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</si>
  <si>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</si>
  <si>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</si>
  <si>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</si>
  <si>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</si>
  <si>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</si>
  <si>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</si>
  <si>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</si>
  <si>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</si>
  <si>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</si>
  <si>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</si>
  <si>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</si>
  <si>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</si>
  <si>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</si>
  <si>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</si>
  <si>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</si>
  <si>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</si>
  <si>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</si>
  <si>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</si>
  <si>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</si>
  <si>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</si>
  <si>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</si>
  <si>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</si>
  <si>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</si>
  <si>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</si>
  <si>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</si>
  <si>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</si>
  <si>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</si>
  <si>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</si>
  <si>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</si>
  <si>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</si>
  <si>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</si>
  <si>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</si>
  <si>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</si>
  <si>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</si>
  <si>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</si>
  <si>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</si>
  <si>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</si>
  <si>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</si>
  <si>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</si>
  <si>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</si>
  <si>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</si>
  <si>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</si>
  <si>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</si>
  <si>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</si>
  <si>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</si>
  <si>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</si>
  <si>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</si>
  <si>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</si>
  <si>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</si>
  <si>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</si>
  <si>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</si>
  <si>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</si>
  <si>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</si>
  <si>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</si>
  <si>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</si>
  <si>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</si>
  <si>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</si>
  <si>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</si>
  <si>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</si>
  <si>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</si>
  <si>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</si>
  <si>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</si>
  <si>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</si>
  <si>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</si>
  <si>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</si>
  <si>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</si>
  <si>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</si>
  <si>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</si>
  <si>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</si>
  <si>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</si>
  <si>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</si>
  <si>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</si>
  <si>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</si>
  <si>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</si>
  <si>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</si>
  <si>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</si>
  <si>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</si>
  <si>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</si>
  <si>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</si>
  <si>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</si>
  <si>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</si>
  <si>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</si>
  <si>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</si>
  <si>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</si>
  <si>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</si>
  <si>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</si>
  <si>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</si>
  <si>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</si>
  <si>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</si>
  <si>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</si>
  <si>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</si>
  <si>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</si>
  <si>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</si>
  <si>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</si>
  <si>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</si>
  <si>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</si>
  <si>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0.02</t>
  </si>
  <si>
    <t>市立病院事業会計</t>
  </si>
  <si>
    <t>▲ 0.28</t>
  </si>
  <si>
    <t>▲ 0.89</t>
  </si>
  <si>
    <t>▲ 1.03</t>
  </si>
  <si>
    <t>▲ 2.17</t>
  </si>
  <si>
    <t>水道事業会計</t>
  </si>
  <si>
    <t>一般会計</t>
  </si>
  <si>
    <t>下水道事業会計</t>
  </si>
  <si>
    <t>公設地方卸売市場事業会計</t>
  </si>
  <si>
    <t>国民健康保険事業特別会計</t>
  </si>
  <si>
    <t>介護保険事業特別会計</t>
  </si>
  <si>
    <t>後期高齢者医療特別会計</t>
  </si>
  <si>
    <t>その他会計（赤字）</t>
  </si>
  <si>
    <t>その他会計（黒字）</t>
  </si>
  <si>
    <t>苫小牧港管理組合（一般会計）</t>
  </si>
  <si>
    <t>苫小牧港管理組合（港湾整備特別会計）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</si>
  <si>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</si>
  <si>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</si>
  <si>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</si>
  <si>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</si>
  <si>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</si>
  <si>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</si>
  <si>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</si>
  <si>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</si>
  <si>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</si>
  <si>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</si>
  <si>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</si>
  <si>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</si>
  <si>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</si>
  <si>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</si>
  <si>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（株）苫小牧振興公社</t>
    <rPh sb="0" eb="3">
      <t>カブ</t>
    </rPh>
    <rPh sb="3" eb="6">
      <t>トマコマイ</t>
    </rPh>
    <rPh sb="6" eb="8">
      <t>シンコウ</t>
    </rPh>
    <rPh sb="8" eb="10">
      <t>コウシャ</t>
    </rPh>
    <phoneticPr fontId="2"/>
  </si>
  <si>
    <t>（一財）苫小牧市勤労者共済センター</t>
    <rPh sb="1" eb="2">
      <t>イチ</t>
    </rPh>
    <rPh sb="2" eb="3">
      <t>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</si>
  <si>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</si>
  <si>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</si>
  <si>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丸一苫小牧中央青果（株）</t>
    <rPh sb="0" eb="2">
      <t>マルイチ</t>
    </rPh>
    <rPh sb="2" eb="5">
      <t>トマコマイ</t>
    </rPh>
    <rPh sb="5" eb="7">
      <t>チュウオウ</t>
    </rPh>
    <rPh sb="7" eb="9">
      <t>セイカ</t>
    </rPh>
    <rPh sb="9" eb="12">
      <t>カブ</t>
    </rPh>
    <phoneticPr fontId="2"/>
  </si>
  <si>
    <t>（公財）苫小牧市体育協会</t>
    <rPh sb="1" eb="2">
      <t>コウ</t>
    </rPh>
    <rPh sb="2" eb="3">
      <t>ザイ</t>
    </rPh>
    <rPh sb="4" eb="8">
      <t>トマコマイシ</t>
    </rPh>
    <rPh sb="8" eb="10">
      <t>タイイク</t>
    </rPh>
    <rPh sb="10" eb="12">
      <t>キョウカイ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</si>
  <si>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</si>
  <si>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</si>
  <si>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（一財）苫小牧保健センター</t>
    <rPh sb="1" eb="2">
      <t>イチ</t>
    </rPh>
    <rPh sb="2" eb="3">
      <t>ザイ</t>
    </rPh>
    <rPh sb="4" eb="7">
      <t>トマコマイ</t>
    </rPh>
    <rPh sb="7" eb="9">
      <t>ホケン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</si>
  <si>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</si>
  <si>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</si>
  <si>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</si>
  <si>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</si>
  <si>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</si>
  <si>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</si>
  <si>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</si>
  <si>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</si>
  <si>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</si>
  <si>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</si>
  <si>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</si>
  <si>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旧道立病院改修等事業基金</t>
    <rPh sb="0" eb="1">
      <t>キュウ</t>
    </rPh>
    <rPh sb="1" eb="3">
      <t>ドウリツ</t>
    </rPh>
    <rPh sb="3" eb="5">
      <t>ビョウイン</t>
    </rPh>
    <rPh sb="5" eb="7">
      <t>カイシュウ</t>
    </rPh>
    <rPh sb="7" eb="8">
      <t>トウ</t>
    </rPh>
    <rPh sb="8" eb="10">
      <t>ジギョウ</t>
    </rPh>
    <rPh sb="10" eb="12">
      <t>キキン</t>
    </rPh>
    <phoneticPr fontId="11"/>
  </si>
  <si>
    <t>廃棄物処理施設整備基金</t>
    <rPh sb="0" eb="3">
      <t>ハイキブツ</t>
    </rPh>
    <rPh sb="3" eb="5">
      <t>ショリ</t>
    </rPh>
    <rPh sb="5" eb="7">
      <t>シセツ</t>
    </rPh>
    <rPh sb="7" eb="9">
      <t>セイビ</t>
    </rPh>
    <rPh sb="9" eb="11">
      <t>キキン</t>
    </rPh>
    <phoneticPr fontId="11"/>
  </si>
  <si>
    <t>教育施設整備基金</t>
    <rPh sb="0" eb="2">
      <t>キョウイク</t>
    </rPh>
    <rPh sb="2" eb="4">
      <t>シセツ</t>
    </rPh>
    <rPh sb="4" eb="6">
      <t>セイビ</t>
    </rPh>
    <rPh sb="6" eb="8">
      <t>キキン</t>
    </rPh>
    <phoneticPr fontId="11"/>
  </si>
  <si>
    <t>福祉ふれあい基金</t>
    <rPh sb="0" eb="2">
      <t>フクシ</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</si>
  <si>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</si>
  <si>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</si>
  <si>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</si>
  <si>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将来負担比率が類似団体と比較して高く、有形固定資産減価償却率は類似団体と比較して低い値となっています。
　主な要因としては、公共施設の老朽化や耐震対策として建替や改修を進めてきたことが挙げられます。
　今後も公共施設等総合管理計画に基づき、施策の選択と集中により健全な財政運営を維持することでインフラ系施設の更新にかかる投資的経費の確保を図るとともに、長寿命化対策により既存施設の延命化を図ってまいります。</t>
    <rPh sb="137" eb="139">
      <t>ウンエイ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</si>
  <si>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</si>
  <si>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</si>
  <si>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</si>
  <si>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</si>
  <si>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</si>
  <si>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</si>
  <si>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については、毎年の償還額以上に借入を行わないことを基本とすることで、地方債の残高が減少するよう取り組んできましたが、近年は公共施設の老朽化や耐震対策のための建替や改修に伴う借入が増加し、実質公債費比率は上昇しています。将来負担比率が低下した要因は、充当可能基金の増額が要因となっています。
　今後も、基金の拡充及び活用、交付税措置のある市債の計画的な活用、発行管理により、安定的な財政運営に努めてまいります。</t>
    <rPh sb="62" eb="64">
      <t>キンネン</t>
    </rPh>
    <rPh sb="88" eb="89">
      <t>トモナ</t>
    </rPh>
    <rPh sb="90" eb="92">
      <t>カリイレ</t>
    </rPh>
    <rPh sb="93" eb="95">
      <t>ゾウカ</t>
    </rPh>
    <rPh sb="113" eb="115">
      <t>ショウライ</t>
    </rPh>
    <rPh sb="115" eb="117">
      <t>フタン</t>
    </rPh>
    <rPh sb="117" eb="119">
      <t>ヒリツ</t>
    </rPh>
    <rPh sb="124" eb="126">
      <t>ヨウイン</t>
    </rPh>
    <rPh sb="128" eb="130">
      <t>ジュウトウ</t>
    </rPh>
    <rPh sb="130" eb="132">
      <t>カノウ</t>
    </rPh>
    <rPh sb="132" eb="134">
      <t>キキン</t>
    </rPh>
    <rPh sb="135" eb="137">
      <t>ゾウガク</t>
    </rPh>
    <rPh sb="138" eb="140">
      <t>ヨウイン</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</si>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</sst>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93EF-4263-BD48-F1F444A19C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46658</c:v>
                </c:pt>
                <c:pt idx="1">
                  <c:v>47154</c:v>
                </c:pt>
                <c:pt idx="2">
                  <c:v>62879</c:v>
                </c:pt>
                <c:pt idx="3">
                  <c:v>72920</c:v>
                </c:pt>
                <c:pt idx="4">
                  <c:v>63965</c:v>
                </c:pt>
              </c:numCache>
            </c:numRef>
          </c:val>
          <c:smooth val="0"/>
          <c:extLst xmlns:c16r2="http://schemas.microsoft.com/office/drawing/2015/06/chart">
            <c:ext xmlns:c16="http://schemas.microsoft.com/office/drawing/2014/chart" uri="{C3380CC4-5D6E-409C-BE32-E72D297353CC}">
              <c16:uniqueId val="{00000001-93EF-4263-BD48-F1F444A19C24}"/>
            </c:ext>
          </c:extLst>
        </c:ser>
        <c:dLbls>
          <c:showLegendKey val="0"/>
          <c:showVal val="0"/>
          <c:showCatName val="0"/>
          <c:showSerName val="0"/>
          <c:showPercent val="0"/>
          <c:showBubbleSize val="0"/>
        </c:dLbls>
        <c:marker val="1"/>
        <c:smooth val="0"/>
        <c:axId val="1729487792"/>
        <c:axId val="1729489968"/>
      </c:lineChart>
      <c:catAx>
        <c:axId val="172948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489968"/>
        <c:crosses val="autoZero"/>
        <c:auto val="1"/>
        <c:lblAlgn val="ctr"/>
        <c:lblOffset val="100"/>
        <c:tickLblSkip val="1"/>
        <c:tickMarkSkip val="1"/>
        <c:noMultiLvlLbl val="0"/>
      </c:catAx>
      <c:valAx>
        <c:axId val="1729489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948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3.62</c:v>
                </c:pt>
                <c:pt idx="1">
                  <c:v>4.42</c:v>
                </c:pt>
                <c:pt idx="2">
                  <c:v>3.32</c:v>
                </c:pt>
                <c:pt idx="3">
                  <c:v>3.04</c:v>
                </c:pt>
                <c:pt idx="4">
                  <c:v>3.94</c:v>
                </c:pt>
              </c:numCache>
            </c:numRef>
          </c:val>
          <c:extLst xmlns:c16r2="http://schemas.microsoft.com/office/drawing/2015/06/chart">
            <c:ext xmlns:c16="http://schemas.microsoft.com/office/drawing/2014/chart" uri="{C3380CC4-5D6E-409C-BE32-E72D297353CC}">
              <c16:uniqueId val="{00000000-7CF9-427D-A271-F5FE59504B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5.67</c:v>
                </c:pt>
                <c:pt idx="1">
                  <c:v>6.68</c:v>
                </c:pt>
                <c:pt idx="2">
                  <c:v>7.58</c:v>
                </c:pt>
                <c:pt idx="3">
                  <c:v>8.17</c:v>
                </c:pt>
                <c:pt idx="4">
                  <c:v>9.31</c:v>
                </c:pt>
              </c:numCache>
            </c:numRef>
          </c:val>
          <c:extLst xmlns:c16r2="http://schemas.microsoft.com/office/drawing/2015/06/chart">
            <c:ext xmlns:c16="http://schemas.microsoft.com/office/drawing/2014/chart" uri="{C3380CC4-5D6E-409C-BE32-E72D297353CC}">
              <c16:uniqueId val="{00000001-7CF9-427D-A271-F5FE59504B8B}"/>
            </c:ext>
          </c:extLst>
        </c:ser>
        <c:dLbls>
          <c:showLegendKey val="0"/>
          <c:showVal val="0"/>
          <c:showCatName val="0"/>
          <c:showSerName val="0"/>
          <c:showPercent val="0"/>
          <c:showBubbleSize val="0"/>
        </c:dLbls>
        <c:gapWidth val="250"/>
        <c:overlap val="100"/>
        <c:axId val="1729484528"/>
        <c:axId val="172948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3.65</c:v>
                </c:pt>
                <c:pt idx="1">
                  <c:v>1.74</c:v>
                </c:pt>
                <c:pt idx="2">
                  <c:v>-0.02</c:v>
                </c:pt>
                <c:pt idx="3">
                  <c:v>0.28999999999999998</c:v>
                </c:pt>
                <c:pt idx="4">
                  <c:v>2.02</c:v>
                </c:pt>
              </c:numCache>
            </c:numRef>
          </c:val>
          <c:smooth val="0"/>
          <c:extLst xmlns:c16r2="http://schemas.microsoft.com/office/drawing/2015/06/chart">
            <c:ext xmlns:c16="http://schemas.microsoft.com/office/drawing/2014/chart" uri="{C3380CC4-5D6E-409C-BE32-E72D297353CC}">
              <c16:uniqueId val="{00000002-7CF9-427D-A271-F5FE59504B8B}"/>
            </c:ext>
          </c:extLst>
        </c:ser>
        <c:dLbls>
          <c:showLegendKey val="0"/>
          <c:showVal val="0"/>
          <c:showCatName val="0"/>
          <c:showSerName val="0"/>
          <c:showPercent val="0"/>
          <c:showBubbleSize val="0"/>
        </c:dLbls>
        <c:marker val="1"/>
        <c:smooth val="0"/>
        <c:axId val="1729484528"/>
        <c:axId val="1729488336"/>
      </c:lineChart>
      <c:catAx>
        <c:axId val="172948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9488336"/>
        <c:crosses val="autoZero"/>
        <c:auto val="1"/>
        <c:lblAlgn val="ctr"/>
        <c:lblOffset val="100"/>
        <c:tickLblSkip val="1"/>
        <c:tickMarkSkip val="1"/>
        <c:noMultiLvlLbl val="0"/>
      </c:catAx>
      <c:valAx>
        <c:axId val="172948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48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3.85</c:v>
                </c:pt>
                <c:pt idx="2">
                  <c:v>#N/A</c:v>
                </c:pt>
                <c:pt idx="3">
                  <c:v>5.56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CE9-4A17-98F2-36C41DAC51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E9-4A17-98F2-36C41DAC51A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0.15</c:v>
                </c:pt>
                <c:pt idx="4">
                  <c:v>#N/A</c:v>
                </c:pt>
                <c:pt idx="5">
                  <c:v>0.15</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2-5CE9-4A17-98F2-36C41DAC51A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0.41</c:v>
                </c:pt>
                <c:pt idx="4">
                  <c:v>#N/A</c:v>
                </c:pt>
                <c:pt idx="5">
                  <c:v>0.39</c:v>
                </c:pt>
                <c:pt idx="6">
                  <c:v>#N/A</c:v>
                </c:pt>
                <c:pt idx="7">
                  <c:v>0.47</c:v>
                </c:pt>
                <c:pt idx="8">
                  <c:v>#N/A</c:v>
                </c:pt>
                <c:pt idx="9">
                  <c:v>0.54</c:v>
                </c:pt>
              </c:numCache>
            </c:numRef>
          </c:val>
          <c:extLst xmlns:c16r2="http://schemas.microsoft.com/office/drawing/2015/06/chart">
            <c:ext xmlns:c16="http://schemas.microsoft.com/office/drawing/2014/chart" uri="{C3380CC4-5D6E-409C-BE32-E72D297353CC}">
              <c16:uniqueId val="{00000003-5CE9-4A17-98F2-36C41DAC51A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0.02</c:v>
                </c:pt>
                <c:pt idx="4">
                  <c:v>#N/A</c:v>
                </c:pt>
                <c:pt idx="5">
                  <c:v>0.37</c:v>
                </c:pt>
                <c:pt idx="6">
                  <c:v>#N/A</c:v>
                </c:pt>
                <c:pt idx="7">
                  <c:v>1.1299999999999999</c:v>
                </c:pt>
                <c:pt idx="8">
                  <c:v>#N/A</c:v>
                </c:pt>
                <c:pt idx="9">
                  <c:v>1.32</c:v>
                </c:pt>
              </c:numCache>
            </c:numRef>
          </c:val>
          <c:extLst xmlns:c16r2="http://schemas.microsoft.com/office/drawing/2015/06/chart">
            <c:ext xmlns:c16="http://schemas.microsoft.com/office/drawing/2014/chart" uri="{C3380CC4-5D6E-409C-BE32-E72D297353CC}">
              <c16:uniqueId val="{00000004-5CE9-4A17-98F2-36C41DAC51A6}"/>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1.1499999999999999</c:v>
                </c:pt>
                <c:pt idx="2">
                  <c:v>#N/A</c:v>
                </c:pt>
                <c:pt idx="3">
                  <c:v>1.23</c:v>
                </c:pt>
                <c:pt idx="4">
                  <c:v>#N/A</c:v>
                </c:pt>
                <c:pt idx="5">
                  <c:v>1.22</c:v>
                </c:pt>
                <c:pt idx="6">
                  <c:v>#N/A</c:v>
                </c:pt>
                <c:pt idx="7">
                  <c:v>1.29</c:v>
                </c:pt>
                <c:pt idx="8">
                  <c:v>#N/A</c:v>
                </c:pt>
                <c:pt idx="9">
                  <c:v>1.36</c:v>
                </c:pt>
              </c:numCache>
            </c:numRef>
          </c:val>
          <c:extLst xmlns:c16r2="http://schemas.microsoft.com/office/drawing/2015/06/chart">
            <c:ext xmlns:c16="http://schemas.microsoft.com/office/drawing/2014/chart" uri="{C3380CC4-5D6E-409C-BE32-E72D297353CC}">
              <c16:uniqueId val="{00000005-5CE9-4A17-98F2-36C41DAC51A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1.95</c:v>
                </c:pt>
                <c:pt idx="2">
                  <c:v>#N/A</c:v>
                </c:pt>
                <c:pt idx="3">
                  <c:v>1.9</c:v>
                </c:pt>
                <c:pt idx="4">
                  <c:v>#N/A</c:v>
                </c:pt>
                <c:pt idx="5">
                  <c:v>2.0699999999999998</c:v>
                </c:pt>
                <c:pt idx="6">
                  <c:v>#N/A</c:v>
                </c:pt>
                <c:pt idx="7">
                  <c:v>2.2599999999999998</c:v>
                </c:pt>
                <c:pt idx="8">
                  <c:v>#N/A</c:v>
                </c:pt>
                <c:pt idx="9">
                  <c:v>2.84</c:v>
                </c:pt>
              </c:numCache>
            </c:numRef>
          </c:val>
          <c:extLst xmlns:c16r2="http://schemas.microsoft.com/office/drawing/2015/06/chart">
            <c:ext xmlns:c16="http://schemas.microsoft.com/office/drawing/2014/chart" uri="{C3380CC4-5D6E-409C-BE32-E72D297353CC}">
              <c16:uniqueId val="{00000006-5CE9-4A17-98F2-36C41DAC51A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3.61</c:v>
                </c:pt>
                <c:pt idx="2">
                  <c:v>#N/A</c:v>
                </c:pt>
                <c:pt idx="3">
                  <c:v>4.42</c:v>
                </c:pt>
                <c:pt idx="4">
                  <c:v>#N/A</c:v>
                </c:pt>
                <c:pt idx="5">
                  <c:v>3.31</c:v>
                </c:pt>
                <c:pt idx="6">
                  <c:v>#N/A</c:v>
                </c:pt>
                <c:pt idx="7">
                  <c:v>3.04</c:v>
                </c:pt>
                <c:pt idx="8">
                  <c:v>#N/A</c:v>
                </c:pt>
                <c:pt idx="9">
                  <c:v>3.93</c:v>
                </c:pt>
              </c:numCache>
            </c:numRef>
          </c:val>
          <c:extLst xmlns:c16r2="http://schemas.microsoft.com/office/drawing/2015/06/chart">
            <c:ext xmlns:c16="http://schemas.microsoft.com/office/drawing/2014/chart" uri="{C3380CC4-5D6E-409C-BE32-E72D297353CC}">
              <c16:uniqueId val="{00000007-5CE9-4A17-98F2-36C41DAC51A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3.77</c:v>
                </c:pt>
                <c:pt idx="2">
                  <c:v>#N/A</c:v>
                </c:pt>
                <c:pt idx="3">
                  <c:v>4.24</c:v>
                </c:pt>
                <c:pt idx="4">
                  <c:v>#N/A</c:v>
                </c:pt>
                <c:pt idx="5">
                  <c:v>4.33</c:v>
                </c:pt>
                <c:pt idx="6">
                  <c:v>#N/A</c:v>
                </c:pt>
                <c:pt idx="7">
                  <c:v>4.54</c:v>
                </c:pt>
                <c:pt idx="8">
                  <c:v>#N/A</c:v>
                </c:pt>
                <c:pt idx="9">
                  <c:v>4.24</c:v>
                </c:pt>
              </c:numCache>
            </c:numRef>
          </c:val>
          <c:extLst xmlns:c16r2="http://schemas.microsoft.com/office/drawing/2015/06/chart">
            <c:ext xmlns:c16="http://schemas.microsoft.com/office/drawing/2014/chart" uri="{C3380CC4-5D6E-409C-BE32-E72D297353CC}">
              <c16:uniqueId val="{00000008-5CE9-4A17-98F2-36C41DAC51A6}"/>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0.69</c:v>
                </c:pt>
                <c:pt idx="2">
                  <c:v>0.28000000000000003</c:v>
                </c:pt>
                <c:pt idx="3">
                  <c:v>#N/A</c:v>
                </c:pt>
                <c:pt idx="4">
                  <c:v>0.89</c:v>
                </c:pt>
                <c:pt idx="5">
                  <c:v>#N/A</c:v>
                </c:pt>
                <c:pt idx="6">
                  <c:v>1.03</c:v>
                </c:pt>
                <c:pt idx="7">
                  <c:v>#N/A</c:v>
                </c:pt>
                <c:pt idx="8">
                  <c:v>2.17</c:v>
                </c:pt>
                <c:pt idx="9">
                  <c:v>#N/A</c:v>
                </c:pt>
              </c:numCache>
            </c:numRef>
          </c:val>
          <c:extLst xmlns:c16r2="http://schemas.microsoft.com/office/drawing/2015/06/chart">
            <c:ext xmlns:c16="http://schemas.microsoft.com/office/drawing/2014/chart" uri="{C3380CC4-5D6E-409C-BE32-E72D297353CC}">
              <c16:uniqueId val="{00000009-5CE9-4A17-98F2-36C41DAC51A6}"/>
            </c:ext>
          </c:extLst>
        </c:ser>
        <c:dLbls>
          <c:showLegendKey val="0"/>
          <c:showVal val="0"/>
          <c:showCatName val="0"/>
          <c:showSerName val="0"/>
          <c:showPercent val="0"/>
          <c:showBubbleSize val="0"/>
        </c:dLbls>
        <c:gapWidth val="150"/>
        <c:overlap val="100"/>
        <c:axId val="1729482896"/>
        <c:axId val="1729485072"/>
      </c:barChart>
      <c:catAx>
        <c:axId val="172948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485072"/>
        <c:crosses val="autoZero"/>
        <c:auto val="1"/>
        <c:lblAlgn val="ctr"/>
        <c:lblOffset val="100"/>
        <c:tickLblSkip val="1"/>
        <c:tickMarkSkip val="1"/>
        <c:noMultiLvlLbl val="0"/>
      </c:catAx>
      <c:valAx>
        <c:axId val="172948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48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8191</c:v>
                </c:pt>
                <c:pt idx="5">
                  <c:v>8209</c:v>
                </c:pt>
                <c:pt idx="8">
                  <c:v>7804</c:v>
                </c:pt>
                <c:pt idx="11">
                  <c:v>7770</c:v>
                </c:pt>
                <c:pt idx="14">
                  <c:v>7534</c:v>
                </c:pt>
              </c:numCache>
            </c:numRef>
          </c:val>
          <c:extLst xmlns:c16r2="http://schemas.microsoft.com/office/drawing/2015/06/chart">
            <c:ext xmlns:c16="http://schemas.microsoft.com/office/drawing/2014/chart" uri="{C3380CC4-5D6E-409C-BE32-E72D297353CC}">
              <c16:uniqueId val="{00000000-D790-42FD-9D2A-08C0E1097F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790-42FD-9D2A-08C0E1097F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152</c:v>
                </c:pt>
                <c:pt idx="3">
                  <c:v>149</c:v>
                </c:pt>
                <c:pt idx="6">
                  <c:v>168</c:v>
                </c:pt>
                <c:pt idx="9">
                  <c:v>159</c:v>
                </c:pt>
                <c:pt idx="12">
                  <c:v>153</c:v>
                </c:pt>
              </c:numCache>
            </c:numRef>
          </c:val>
          <c:extLst xmlns:c16r2="http://schemas.microsoft.com/office/drawing/2015/06/chart">
            <c:ext xmlns:c16="http://schemas.microsoft.com/office/drawing/2014/chart" uri="{C3380CC4-5D6E-409C-BE32-E72D297353CC}">
              <c16:uniqueId val="{00000002-D790-42FD-9D2A-08C0E1097F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931</c:v>
                </c:pt>
                <c:pt idx="3">
                  <c:v>881</c:v>
                </c:pt>
                <c:pt idx="6">
                  <c:v>783</c:v>
                </c:pt>
                <c:pt idx="9">
                  <c:v>697</c:v>
                </c:pt>
                <c:pt idx="12">
                  <c:v>643</c:v>
                </c:pt>
              </c:numCache>
            </c:numRef>
          </c:val>
          <c:extLst xmlns:c16r2="http://schemas.microsoft.com/office/drawing/2015/06/chart">
            <c:ext xmlns:c16="http://schemas.microsoft.com/office/drawing/2014/chart" uri="{C3380CC4-5D6E-409C-BE32-E72D297353CC}">
              <c16:uniqueId val="{00000003-D790-42FD-9D2A-08C0E1097F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1593</c:v>
                </c:pt>
                <c:pt idx="3">
                  <c:v>1592</c:v>
                </c:pt>
                <c:pt idx="6">
                  <c:v>1783</c:v>
                </c:pt>
                <c:pt idx="9">
                  <c:v>1793</c:v>
                </c:pt>
                <c:pt idx="12">
                  <c:v>1727</c:v>
                </c:pt>
              </c:numCache>
            </c:numRef>
          </c:val>
          <c:extLst xmlns:c16r2="http://schemas.microsoft.com/office/drawing/2015/06/chart">
            <c:ext xmlns:c16="http://schemas.microsoft.com/office/drawing/2014/chart" uri="{C3380CC4-5D6E-409C-BE32-E72D297353CC}">
              <c16:uniqueId val="{00000004-D790-42FD-9D2A-08C0E1097F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90-42FD-9D2A-08C0E1097F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90-42FD-9D2A-08C0E1097F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7716</c:v>
                </c:pt>
                <c:pt idx="3">
                  <c:v>7430</c:v>
                </c:pt>
                <c:pt idx="6">
                  <c:v>7003</c:v>
                </c:pt>
                <c:pt idx="9">
                  <c:v>7510</c:v>
                </c:pt>
                <c:pt idx="12">
                  <c:v>7430</c:v>
                </c:pt>
              </c:numCache>
            </c:numRef>
          </c:val>
          <c:extLst xmlns:c16r2="http://schemas.microsoft.com/office/drawing/2015/06/chart">
            <c:ext xmlns:c16="http://schemas.microsoft.com/office/drawing/2014/chart" uri="{C3380CC4-5D6E-409C-BE32-E72D297353CC}">
              <c16:uniqueId val="{00000007-D790-42FD-9D2A-08C0E1097F3D}"/>
            </c:ext>
          </c:extLst>
        </c:ser>
        <c:dLbls>
          <c:showLegendKey val="0"/>
          <c:showVal val="0"/>
          <c:showCatName val="0"/>
          <c:showSerName val="0"/>
          <c:showPercent val="0"/>
          <c:showBubbleSize val="0"/>
        </c:dLbls>
        <c:gapWidth val="100"/>
        <c:overlap val="100"/>
        <c:axId val="1729493232"/>
        <c:axId val="172949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2201</c:v>
                </c:pt>
                <c:pt idx="2">
                  <c:v>#N/A</c:v>
                </c:pt>
                <c:pt idx="3">
                  <c:v>#N/A</c:v>
                </c:pt>
                <c:pt idx="4">
                  <c:v>1843</c:v>
                </c:pt>
                <c:pt idx="5">
                  <c:v>#N/A</c:v>
                </c:pt>
                <c:pt idx="6">
                  <c:v>#N/A</c:v>
                </c:pt>
                <c:pt idx="7">
                  <c:v>1934</c:v>
                </c:pt>
                <c:pt idx="8">
                  <c:v>#N/A</c:v>
                </c:pt>
                <c:pt idx="9">
                  <c:v>#N/A</c:v>
                </c:pt>
                <c:pt idx="10">
                  <c:v>2389</c:v>
                </c:pt>
                <c:pt idx="11">
                  <c:v>#N/A</c:v>
                </c:pt>
                <c:pt idx="12">
                  <c:v>#N/A</c:v>
                </c:pt>
                <c:pt idx="13">
                  <c:v>2419</c:v>
                </c:pt>
                <c:pt idx="14">
                  <c:v>#N/A</c:v>
                </c:pt>
              </c:numCache>
            </c:numRef>
          </c:val>
          <c:smooth val="0"/>
          <c:extLst xmlns:c16r2="http://schemas.microsoft.com/office/drawing/2015/06/chart">
            <c:ext xmlns:c16="http://schemas.microsoft.com/office/drawing/2014/chart" uri="{C3380CC4-5D6E-409C-BE32-E72D297353CC}">
              <c16:uniqueId val="{00000008-D790-42FD-9D2A-08C0E1097F3D}"/>
            </c:ext>
          </c:extLst>
        </c:ser>
        <c:dLbls>
          <c:showLegendKey val="0"/>
          <c:showVal val="0"/>
          <c:showCatName val="0"/>
          <c:showSerName val="0"/>
          <c:showPercent val="0"/>
          <c:showBubbleSize val="0"/>
        </c:dLbls>
        <c:marker val="1"/>
        <c:smooth val="0"/>
        <c:axId val="1729493232"/>
        <c:axId val="1729495952"/>
      </c:lineChart>
      <c:catAx>
        <c:axId val="172949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495952"/>
        <c:crosses val="autoZero"/>
        <c:auto val="1"/>
        <c:lblAlgn val="ctr"/>
        <c:lblOffset val="100"/>
        <c:tickLblSkip val="1"/>
        <c:tickMarkSkip val="1"/>
        <c:noMultiLvlLbl val="0"/>
      </c:catAx>
      <c:valAx>
        <c:axId val="172949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49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62394</c:v>
                </c:pt>
                <c:pt idx="5">
                  <c:v>62077</c:v>
                </c:pt>
                <c:pt idx="8">
                  <c:v>61981</c:v>
                </c:pt>
                <c:pt idx="11">
                  <c:v>61865</c:v>
                </c:pt>
                <c:pt idx="14">
                  <c:v>62264</c:v>
                </c:pt>
              </c:numCache>
            </c:numRef>
          </c:val>
          <c:extLst xmlns:c16r2="http://schemas.microsoft.com/office/drawing/2015/06/chart">
            <c:ext xmlns:c16="http://schemas.microsoft.com/office/drawing/2014/chart" uri="{C3380CC4-5D6E-409C-BE32-E72D297353CC}">
              <c16:uniqueId val="{00000000-F5BA-48A1-8345-725DEE9A2B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19605</c:v>
                </c:pt>
                <c:pt idx="5">
                  <c:v>19093</c:v>
                </c:pt>
                <c:pt idx="8">
                  <c:v>20294</c:v>
                </c:pt>
                <c:pt idx="11">
                  <c:v>20821</c:v>
                </c:pt>
                <c:pt idx="14">
                  <c:v>21593</c:v>
                </c:pt>
              </c:numCache>
            </c:numRef>
          </c:val>
          <c:extLst xmlns:c16r2="http://schemas.microsoft.com/office/drawing/2015/06/chart">
            <c:ext xmlns:c16="http://schemas.microsoft.com/office/drawing/2014/chart" uri="{C3380CC4-5D6E-409C-BE32-E72D297353CC}">
              <c16:uniqueId val="{00000001-F5BA-48A1-8345-725DEE9A2B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5783</c:v>
                </c:pt>
                <c:pt idx="5">
                  <c:v>6599</c:v>
                </c:pt>
                <c:pt idx="8">
                  <c:v>8929</c:v>
                </c:pt>
                <c:pt idx="11">
                  <c:v>9038</c:v>
                </c:pt>
                <c:pt idx="14">
                  <c:v>10288</c:v>
                </c:pt>
              </c:numCache>
            </c:numRef>
          </c:val>
          <c:extLst xmlns:c16r2="http://schemas.microsoft.com/office/drawing/2015/06/chart">
            <c:ext xmlns:c16="http://schemas.microsoft.com/office/drawing/2014/chart" uri="{C3380CC4-5D6E-409C-BE32-E72D297353CC}">
              <c16:uniqueId val="{00000002-F5BA-48A1-8345-725DEE9A2B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BA-48A1-8345-725DEE9A2B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BA-48A1-8345-725DEE9A2B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4103</c:v>
                </c:pt>
                <c:pt idx="3">
                  <c:v>3604</c:v>
                </c:pt>
                <c:pt idx="6">
                  <c:v>0</c:v>
                </c:pt>
                <c:pt idx="9">
                  <c:v>0</c:v>
                </c:pt>
                <c:pt idx="12">
                  <c:v>0</c:v>
                </c:pt>
              </c:numCache>
            </c:numRef>
          </c:val>
          <c:extLst xmlns:c16r2="http://schemas.microsoft.com/office/drawing/2015/06/chart">
            <c:ext xmlns:c16="http://schemas.microsoft.com/office/drawing/2014/chart" uri="{C3380CC4-5D6E-409C-BE32-E72D297353CC}">
              <c16:uniqueId val="{00000005-F5BA-48A1-8345-725DEE9A2B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8784</c:v>
                </c:pt>
                <c:pt idx="3">
                  <c:v>7420</c:v>
                </c:pt>
                <c:pt idx="6">
                  <c:v>6897</c:v>
                </c:pt>
                <c:pt idx="9">
                  <c:v>6796</c:v>
                </c:pt>
                <c:pt idx="12">
                  <c:v>6540</c:v>
                </c:pt>
              </c:numCache>
            </c:numRef>
          </c:val>
          <c:extLst xmlns:c16r2="http://schemas.microsoft.com/office/drawing/2015/06/chart">
            <c:ext xmlns:c16="http://schemas.microsoft.com/office/drawing/2014/chart" uri="{C3380CC4-5D6E-409C-BE32-E72D297353CC}">
              <c16:uniqueId val="{00000006-F5BA-48A1-8345-725DEE9A2B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7351</c:v>
                </c:pt>
                <c:pt idx="3">
                  <c:v>7162</c:v>
                </c:pt>
                <c:pt idx="6">
                  <c:v>6797</c:v>
                </c:pt>
                <c:pt idx="9">
                  <c:v>6045</c:v>
                </c:pt>
                <c:pt idx="12">
                  <c:v>5607</c:v>
                </c:pt>
              </c:numCache>
            </c:numRef>
          </c:val>
          <c:extLst xmlns:c16r2="http://schemas.microsoft.com/office/drawing/2015/06/chart">
            <c:ext xmlns:c16="http://schemas.microsoft.com/office/drawing/2014/chart" uri="{C3380CC4-5D6E-409C-BE32-E72D297353CC}">
              <c16:uniqueId val="{00000007-F5BA-48A1-8345-725DEE9A2B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22736</c:v>
                </c:pt>
                <c:pt idx="3">
                  <c:v>21254</c:v>
                </c:pt>
                <c:pt idx="6">
                  <c:v>20863</c:v>
                </c:pt>
                <c:pt idx="9">
                  <c:v>20304</c:v>
                </c:pt>
                <c:pt idx="12">
                  <c:v>20281</c:v>
                </c:pt>
              </c:numCache>
            </c:numRef>
          </c:val>
          <c:extLst xmlns:c16r2="http://schemas.microsoft.com/office/drawing/2015/06/chart">
            <c:ext xmlns:c16="http://schemas.microsoft.com/office/drawing/2014/chart" uri="{C3380CC4-5D6E-409C-BE32-E72D297353CC}">
              <c16:uniqueId val="{00000008-F5BA-48A1-8345-725DEE9A2B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2035</c:v>
                </c:pt>
                <c:pt idx="3">
                  <c:v>1948</c:v>
                </c:pt>
                <c:pt idx="6">
                  <c:v>1763</c:v>
                </c:pt>
                <c:pt idx="9">
                  <c:v>1628</c:v>
                </c:pt>
                <c:pt idx="12">
                  <c:v>1498</c:v>
                </c:pt>
              </c:numCache>
            </c:numRef>
          </c:val>
          <c:extLst xmlns:c16r2="http://schemas.microsoft.com/office/drawing/2015/06/chart">
            <c:ext xmlns:c16="http://schemas.microsoft.com/office/drawing/2014/chart" uri="{C3380CC4-5D6E-409C-BE32-E72D297353CC}">
              <c16:uniqueId val="{00000009-F5BA-48A1-8345-725DEE9A2B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73225</c:v>
                </c:pt>
                <c:pt idx="3">
                  <c:v>73563</c:v>
                </c:pt>
                <c:pt idx="6">
                  <c:v>79352</c:v>
                </c:pt>
                <c:pt idx="9">
                  <c:v>81870</c:v>
                </c:pt>
                <c:pt idx="12">
                  <c:v>82579</c:v>
                </c:pt>
              </c:numCache>
            </c:numRef>
          </c:val>
          <c:extLst xmlns:c16r2="http://schemas.microsoft.com/office/drawing/2015/06/chart">
            <c:ext xmlns:c16="http://schemas.microsoft.com/office/drawing/2014/chart" uri="{C3380CC4-5D6E-409C-BE32-E72D297353CC}">
              <c16:uniqueId val="{0000000A-F5BA-48A1-8345-725DEE9A2BD6}"/>
            </c:ext>
          </c:extLst>
        </c:ser>
        <c:dLbls>
          <c:showLegendKey val="0"/>
          <c:showVal val="0"/>
          <c:showCatName val="0"/>
          <c:showSerName val="0"/>
          <c:showPercent val="0"/>
          <c:showBubbleSize val="0"/>
        </c:dLbls>
        <c:gapWidth val="100"/>
        <c:overlap val="100"/>
        <c:axId val="1729491056"/>
        <c:axId val="172948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30452</c:v>
                </c:pt>
                <c:pt idx="2">
                  <c:v>#N/A</c:v>
                </c:pt>
                <c:pt idx="3">
                  <c:v>#N/A</c:v>
                </c:pt>
                <c:pt idx="4">
                  <c:v>27182</c:v>
                </c:pt>
                <c:pt idx="5">
                  <c:v>#N/A</c:v>
                </c:pt>
                <c:pt idx="6">
                  <c:v>#N/A</c:v>
                </c:pt>
                <c:pt idx="7">
                  <c:v>24468</c:v>
                </c:pt>
                <c:pt idx="8">
                  <c:v>#N/A</c:v>
                </c:pt>
                <c:pt idx="9">
                  <c:v>#N/A</c:v>
                </c:pt>
                <c:pt idx="10">
                  <c:v>24918</c:v>
                </c:pt>
                <c:pt idx="11">
                  <c:v>#N/A</c:v>
                </c:pt>
                <c:pt idx="12">
                  <c:v>#N/A</c:v>
                </c:pt>
                <c:pt idx="13">
                  <c:v>22360</c:v>
                </c:pt>
                <c:pt idx="14">
                  <c:v>#N/A</c:v>
                </c:pt>
              </c:numCache>
            </c:numRef>
          </c:val>
          <c:smooth val="0"/>
          <c:extLst xmlns:c16r2="http://schemas.microsoft.com/office/drawing/2015/06/chart">
            <c:ext xmlns:c16="http://schemas.microsoft.com/office/drawing/2014/chart" uri="{C3380CC4-5D6E-409C-BE32-E72D297353CC}">
              <c16:uniqueId val="{0000000B-F5BA-48A1-8345-725DEE9A2BD6}"/>
            </c:ext>
          </c:extLst>
        </c:ser>
        <c:dLbls>
          <c:showLegendKey val="0"/>
          <c:showVal val="0"/>
          <c:showCatName val="0"/>
          <c:showSerName val="0"/>
          <c:showPercent val="0"/>
          <c:showBubbleSize val="0"/>
        </c:dLbls>
        <c:marker val="1"/>
        <c:smooth val="0"/>
        <c:axId val="1729491056"/>
        <c:axId val="1729483440"/>
      </c:lineChart>
      <c:catAx>
        <c:axId val="172949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9483440"/>
        <c:crosses val="autoZero"/>
        <c:auto val="1"/>
        <c:lblAlgn val="ctr"/>
        <c:lblOffset val="100"/>
        <c:tickLblSkip val="1"/>
        <c:tickMarkSkip val="1"/>
        <c:noMultiLvlLbl val="0"/>
      </c:catAx>
      <c:valAx>
        <c:axId val="172948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49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2997</c:v>
                </c:pt>
                <c:pt idx="1">
                  <c:v>3224</c:v>
                </c:pt>
                <c:pt idx="2">
                  <c:v>3667</c:v>
                </c:pt>
              </c:numCache>
            </c:numRef>
          </c:val>
          <c:extLst xmlns:c16r2="http://schemas.microsoft.com/office/drawing/2015/06/chart">
            <c:ext xmlns:c16="http://schemas.microsoft.com/office/drawing/2014/chart" uri="{C3380CC4-5D6E-409C-BE32-E72D297353CC}">
              <c16:uniqueId val="{00000000-A983-45D6-AD39-B27906DD03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1586</c:v>
                </c:pt>
                <c:pt idx="1">
                  <c:v>1812</c:v>
                </c:pt>
                <c:pt idx="2">
                  <c:v>2170</c:v>
                </c:pt>
              </c:numCache>
            </c:numRef>
          </c:val>
          <c:extLst xmlns:c16r2="http://schemas.microsoft.com/office/drawing/2015/06/chart">
            <c:ext xmlns:c16="http://schemas.microsoft.com/office/drawing/2014/chart" uri="{C3380CC4-5D6E-409C-BE32-E72D297353CC}">
              <c16:uniqueId val="{00000001-A983-45D6-AD39-B27906DD03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3845</c:v>
                </c:pt>
                <c:pt idx="1">
                  <c:v>3453</c:v>
                </c:pt>
                <c:pt idx="2">
                  <c:v>3651</c:v>
                </c:pt>
              </c:numCache>
            </c:numRef>
          </c:val>
          <c:extLst xmlns:c16r2="http://schemas.microsoft.com/office/drawing/2015/06/chart">
            <c:ext xmlns:c16="http://schemas.microsoft.com/office/drawing/2014/chart" uri="{C3380CC4-5D6E-409C-BE32-E72D297353CC}">
              <c16:uniqueId val="{00000002-A983-45D6-AD39-B27906DD032A}"/>
            </c:ext>
          </c:extLst>
        </c:ser>
        <c:dLbls>
          <c:showLegendKey val="0"/>
          <c:showVal val="0"/>
          <c:showCatName val="0"/>
          <c:showSerName val="0"/>
          <c:showPercent val="0"/>
          <c:showBubbleSize val="0"/>
        </c:dLbls>
        <c:gapWidth val="120"/>
        <c:overlap val="100"/>
        <c:axId val="1729496496"/>
        <c:axId val="1729497040"/>
      </c:barChart>
      <c:catAx>
        <c:axId val="172949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29497040"/>
        <c:crosses val="autoZero"/>
        <c:auto val="1"/>
        <c:lblAlgn val="ctr"/>
        <c:lblOffset val="100"/>
        <c:tickLblSkip val="1"/>
        <c:tickMarkSkip val="1"/>
        <c:noMultiLvlLbl val="0"/>
      </c:catAx>
      <c:valAx>
        <c:axId val="1729497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2949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93-469D-8727-F9D5A343CDBB}"/>
                </c:ext>
                <c:ext xmlns:c15="http://schemas.microsoft.com/office/drawing/2012/chart" uri="{CE6537A1-D6FC-4f65-9D91-7224C49458BB}">
                  <c15:dlblFieldTable>
                    <c15:dlblFTEntry>
                      <c15:txfldGUID>{A0EA40FC-8665-4CCC-AC7E-8599D0E758C9}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93-469D-8727-F9D5A343CDBB}"/>
                </c:ext>
                <c:ext xmlns:c15="http://schemas.microsoft.com/office/drawing/2012/chart" uri="{CE6537A1-D6FC-4f65-9D91-7224C49458BB}">
                  <c15:dlblFieldTable>
                    <c15:dlblFTEntry>
                      <c15:txfldGUID>{C4A01007-F585-4102-9902-8E01F47AC4D1}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93-469D-8727-F9D5A343CDBB}"/>
                </c:ext>
                <c:ext xmlns:c15="http://schemas.microsoft.com/office/drawing/2012/chart" uri="{CE6537A1-D6FC-4f65-9D91-7224C49458BB}">
                  <c15:dlblFieldTable>
                    <c15:dlblFTEntry>
                      <c15:txfldGUID>{56270541-F409-4DCC-BEF6-A127BB9B42BB}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93-469D-8727-F9D5A343CDBB}"/>
                </c:ext>
                <c:ext xmlns:c15="http://schemas.microsoft.com/office/drawing/2012/chart" uri="{CE6537A1-D6FC-4f65-9D91-7224C49458BB}">
                  <c15:dlblFieldTable>
                    <c15:dlblFTEntry>
                      <c15:txfldGUID>{B37C0643-8793-4025-9EDB-91E48A34B63F}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93-469D-8727-F9D5A343CDBB}"/>
                </c:ext>
                <c:ext xmlns:c15="http://schemas.microsoft.com/office/drawing/2012/chart" uri="{CE6537A1-D6FC-4f65-9D91-7224C49458BB}">
                  <c15:dlblFieldTable>
                    <c15:dlblFTEntry>
                      <c15:txfldGUID>{B9C9B689-CE4B-4980-9868-1E749A995663}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93-469D-8727-F9D5A343CDBB}"/>
                </c:ext>
                <c:ext xmlns:c15="http://schemas.microsoft.com/office/drawing/2012/chart" uri="{CE6537A1-D6FC-4f65-9D91-7224C49458BB}">
                  <c15:dlblFieldTable>
                    <c15:dlblFTEntry>
                      <c15:txfldGUID>{5A73A037-F5C4-4468-8CB9-16522CBF93B0}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93-469D-8727-F9D5A343CDBB}"/>
                </c:ext>
                <c:ext xmlns:c15="http://schemas.microsoft.com/office/drawing/2012/chart" uri="{CE6537A1-D6FC-4f65-9D91-7224C49458BB}">
                  <c15:layout/>
                  <c15:dlblFieldTable>
                    <c15:dlblFTEntry>
                      <c15:txfldGUID>{A5121F01-9D5A-4EC6-9981-70061C8E06BD}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93-469D-8727-F9D5A343CDBB}"/>
                </c:ext>
                <c:ext xmlns:c15="http://schemas.microsoft.com/office/drawing/2012/chart" uri="{CE6537A1-D6FC-4f65-9D91-7224C49458BB}">
                  <c15:layout/>
                  <c15:dlblFieldTable>
                    <c15:dlblFTEntry>
                      <c15:txfldGUID>{08A7D94D-2EB7-4FB4-BDEE-D79A096B0549}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93-469D-8727-F9D5A343CDBB}"/>
                </c:ext>
                <c:ext xmlns:c15="http://schemas.microsoft.com/office/drawing/2012/chart" uri="{CE6537A1-D6FC-4f65-9D91-7224C49458BB}">
                  <c15:layout/>
                  <c15:dlblFieldTable>
                    <c15:dlblFTEntry>
                      <c15:txfldGUID>{FAE5488A-065E-450D-A8D1-2218C9233CF0}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50.6</c:v>
                </c:pt>
                <c:pt idx="32">
                  <c:v>51.7</c:v>
                </c:pt>
              </c:numCache>
            </c:numRef>
          </c:xVal>
          <c:yVal>
            <c:numRef>
              <c:f>公会計指標分析・財政指標組合せ分析表!$BP$51:$DC$51</c:f>
              <c:numCache>
                <c:formatCode>#,##0.0;"▲ "#,##0.0</c:formatCode>
                <c:ptCount val="40"/>
                <c:pt idx="16">
                  <c:v>72.3</c:v>
                </c:pt>
                <c:pt idx="24">
                  <c:v>73.7</c:v>
                </c:pt>
                <c:pt idx="32">
                  <c:v>66</c:v>
                </c:pt>
              </c:numCache>
            </c:numRef>
          </c:yVal>
          <c:smooth val="0"/>
          <c:extLst xmlns:c16r2="http://schemas.microsoft.com/office/drawing/2015/06/chart">
            <c:ext xmlns:c16="http://schemas.microsoft.com/office/drawing/2014/chart" uri="{C3380CC4-5D6E-409C-BE32-E72D297353CC}">
              <c16:uniqueId val="{00000009-8C93-469D-8727-F9D5A343CD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93-469D-8727-F9D5A343CDBB}"/>
                </c:ext>
                <c:ext xmlns:c15="http://schemas.microsoft.com/office/drawing/2012/chart" uri="{CE6537A1-D6FC-4f65-9D91-7224C49458BB}">
                  <c15:dlblFieldTable>
                    <c15:dlblFTEntry>
                      <c15:txfldGUID>{90A0005B-DCCE-402B-AAC6-0D08B897C76C}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93-469D-8727-F9D5A343CDBB}"/>
                </c:ext>
                <c:ext xmlns:c15="http://schemas.microsoft.com/office/drawing/2012/chart" uri="{CE6537A1-D6FC-4f65-9D91-7224C49458BB}">
                  <c15:dlblFieldTable>
                    <c15:dlblFTEntry>
                      <c15:txfldGUID>{7529EA76-E0BB-44E5-877E-55E449467D78}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93-469D-8727-F9D5A343CDBB}"/>
                </c:ext>
                <c:ext xmlns:c15="http://schemas.microsoft.com/office/drawing/2012/chart" uri="{CE6537A1-D6FC-4f65-9D91-7224C49458BB}">
                  <c15:dlblFieldTable>
                    <c15:dlblFTEntry>
                      <c15:txfldGUID>{AE0F5EC6-C60C-4452-8E41-F2AECDBFBF3F}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93-469D-8727-F9D5A343CDBB}"/>
                </c:ext>
                <c:ext xmlns:c15="http://schemas.microsoft.com/office/drawing/2012/chart" uri="{CE6537A1-D6FC-4f65-9D91-7224C49458BB}">
                  <c15:dlblFieldTable>
                    <c15:dlblFTEntry>
                      <c15:txfldGUID>{B0CD981C-BD34-4B1D-8AD3-930A3B095F0E}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93-469D-8727-F9D5A343CDBB}"/>
                </c:ext>
                <c:ext xmlns:c15="http://schemas.microsoft.com/office/drawing/2012/chart" uri="{CE6537A1-D6FC-4f65-9D91-7224C49458BB}">
                  <c15:dlblFieldTable>
                    <c15:dlblFTEntry>
                      <c15:txfldGUID>{A701371D-A7E0-4257-A444-391EA1902C95}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93-469D-8727-F9D5A343CDBB}"/>
                </c:ext>
                <c:ext xmlns:c15="http://schemas.microsoft.com/office/drawing/2012/chart" uri="{CE6537A1-D6FC-4f65-9D91-7224C49458BB}">
                  <c15:dlblFieldTable>
                    <c15:dlblFTEntry>
                      <c15:txfldGUID>{19FEA9FE-2FF9-4B57-84C7-C7A60945389E}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93-469D-8727-F9D5A343CDBB}"/>
                </c:ext>
                <c:ext xmlns:c15="http://schemas.microsoft.com/office/drawing/2012/chart" uri="{CE6537A1-D6FC-4f65-9D91-7224C49458BB}">
                  <c15:layout/>
                  <c15:dlblFieldTable>
                    <c15:dlblFTEntry>
                      <c15:txfldGUID>{D4CEEEAA-D1F0-4FA4-8228-0172781EE055}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93-469D-8727-F9D5A343CDBB}"/>
                </c:ext>
                <c:ext xmlns:c15="http://schemas.microsoft.com/office/drawing/2012/chart" uri="{CE6537A1-D6FC-4f65-9D91-7224C49458BB}">
                  <c15:layout/>
                  <c15:dlblFieldTable>
                    <c15:dlblFTEntry>
                      <c15:txfldGUID>{4977DA0B-22AA-4095-89DF-F34E33AD05CE}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93-469D-8727-F9D5A343CDBB}"/>
                </c:ext>
                <c:ext xmlns:c15="http://schemas.microsoft.com/office/drawing/2012/chart" uri="{CE6537A1-D6FC-4f65-9D91-7224C49458BB}">
                  <c15:layout/>
                  <c15:dlblFieldTable>
                    <c15:dlblFTEntry>
                      <c15:txfldGUID>{7CF151E3-4F0C-40E5-BFD1-BF8320E35A81}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8C93-469D-8727-F9D5A343CDBB}"/>
            </c:ext>
          </c:extLst>
        </c:ser>
        <c:dLbls>
          <c:showLegendKey val="0"/>
          <c:showVal val="1"/>
          <c:showCatName val="0"/>
          <c:showSerName val="0"/>
          <c:showPercent val="0"/>
          <c:showBubbleSize val="0"/>
        </c:dLbls>
        <c:axId val="1247789744"/>
        <c:axId val="1247795184"/>
      </c:scatterChart>
      <c:valAx>
        <c:axId val="1247789744"/>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795184"/>
        <c:crosses val="autoZero"/>
        <c:crossBetween val="midCat"/>
      </c:valAx>
      <c:valAx>
        <c:axId val="1247795184"/>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778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FD-4715-825B-D413DE6787D4}"/>
                </c:ext>
                <c:ext xmlns:c15="http://schemas.microsoft.com/office/drawing/2012/chart" uri="{CE6537A1-D6FC-4f65-9D91-7224C49458BB}">
                  <c15:layout/>
                  <c15:dlblFieldTable>
                    <c15:dlblFTEntry>
                      <c15:txfldGUID>{8BB30044-50DC-412A-9A7C-9F821A6F1815}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FD-4715-825B-D413DE6787D4}"/>
                </c:ext>
                <c:ext xmlns:c15="http://schemas.microsoft.com/office/drawing/2012/chart" uri="{CE6537A1-D6FC-4f65-9D91-7224C49458BB}">
                  <c15:dlblFieldTable>
                    <c15:dlblFTEntry>
                      <c15:txfldGUID>{F5D671D7-4B95-4070-B481-6F468D6153A8}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FD-4715-825B-D413DE6787D4}"/>
                </c:ext>
                <c:ext xmlns:c15="http://schemas.microsoft.com/office/drawing/2012/chart" uri="{CE6537A1-D6FC-4f65-9D91-7224C49458BB}">
                  <c15:dlblFieldTable>
                    <c15:dlblFTEntry>
                      <c15:txfldGUID>{494F838E-6D3C-493C-B079-61EA2C40CCE3}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FD-4715-825B-D413DE6787D4}"/>
                </c:ext>
                <c:ext xmlns:c15="http://schemas.microsoft.com/office/drawing/2012/chart" uri="{CE6537A1-D6FC-4f65-9D91-7224C49458BB}">
                  <c15:dlblFieldTable>
                    <c15:dlblFTEntry>
                      <c15:txfldGUID>{DD993F09-3B0B-40F0-90AC-8034DB5A90E7}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FD-4715-825B-D413DE6787D4}"/>
                </c:ext>
                <c:ext xmlns:c15="http://schemas.microsoft.com/office/drawing/2012/chart" uri="{CE6537A1-D6FC-4f65-9D91-7224C49458BB}">
                  <c15:dlblFieldTable>
                    <c15:dlblFTEntry>
                      <c15:txfldGUID>{CCD219D2-E60D-4235-887E-4F396C55F0FA}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FD-4715-825B-D413DE6787D4}"/>
                </c:ext>
                <c:ext xmlns:c15="http://schemas.microsoft.com/office/drawing/2012/chart" uri="{CE6537A1-D6FC-4f65-9D91-7224C49458BB}">
                  <c15:layout/>
                  <c15:dlblFieldTable>
                    <c15:dlblFTEntry>
                      <c15:txfldGUID>{BF9D3EDC-35C9-4DBC-A417-6D3D18ECA5AA}</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917608023415027E-2"/>
                  <c:y val="-4.91185397426000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FD-4715-825B-D413DE6787D4}"/>
                </c:ext>
                <c:ext xmlns:c15="http://schemas.microsoft.com/office/drawing/2012/chart" uri="{CE6537A1-D6FC-4f65-9D91-7224C49458BB}">
                  <c15:layout/>
                  <c15:dlblFieldTable>
                    <c15:dlblFTEntry>
                      <c15:txfldGUID>{F8B9CC66-F546-477B-A2C7-965E0A542D83}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478375214806308E-2"/>
                  <c:y val="-7.571475443298784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FD-4715-825B-D413DE6787D4}"/>
                </c:ext>
                <c:ext xmlns:c15="http://schemas.microsoft.com/office/drawing/2012/chart" uri="{CE6537A1-D6FC-4f65-9D91-7224C49458BB}">
                  <c15:layout/>
                  <c15:dlblFieldTable>
                    <c15:dlblFTEntry>
                      <c15:txfldGUID>{8F453B5C-0E0F-4666-9DFD-B1E476C5BD68}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FD-4715-825B-D413DE6787D4}"/>
                </c:ext>
                <c:ext xmlns:c15="http://schemas.microsoft.com/office/drawing/2012/chart" uri="{CE6537A1-D6FC-4f65-9D91-7224C49458BB}">
                  <c15:layout/>
                  <c15:dlblFieldTable>
                    <c15:dlblFTEntry>
                      <c15:txfldGUID>{EA97852D-94E5-4D61-9930-433980B5823C}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7.4</c:v>
                </c:pt>
                <c:pt idx="16">
                  <c:v>5.9</c:v>
                </c:pt>
                <c:pt idx="24">
                  <c:v>6.1</c:v>
                </c:pt>
                <c:pt idx="32">
                  <c:v>6.6</c:v>
                </c:pt>
              </c:numCache>
            </c:numRef>
          </c:xVal>
          <c:yVal>
            <c:numRef>
              <c:f>公会計指標分析・財政指標組合せ分析表!$BP$73:$DC$73</c:f>
              <c:numCache>
                <c:formatCode>#,##0.0;"▲ "#,##0.0</c:formatCode>
                <c:ptCount val="40"/>
                <c:pt idx="0">
                  <c:v>91.4</c:v>
                </c:pt>
                <c:pt idx="8">
                  <c:v>82.3</c:v>
                </c:pt>
                <c:pt idx="16">
                  <c:v>72.3</c:v>
                </c:pt>
                <c:pt idx="24">
                  <c:v>73.7</c:v>
                </c:pt>
                <c:pt idx="32">
                  <c:v>66</c:v>
                </c:pt>
              </c:numCache>
            </c:numRef>
          </c:yVal>
          <c:smooth val="0"/>
          <c:extLst xmlns:c16r2="http://schemas.microsoft.com/office/drawing/2015/06/chart">
            <c:ext xmlns:c16="http://schemas.microsoft.com/office/drawing/2014/chart" uri="{C3380CC4-5D6E-409C-BE32-E72D297353CC}">
              <c16:uniqueId val="{00000009-C6FD-4715-825B-D413DE6787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FD-4715-825B-D413DE6787D4}"/>
                </c:ext>
                <c:ext xmlns:c15="http://schemas.microsoft.com/office/drawing/2012/chart" uri="{CE6537A1-D6FC-4f65-9D91-7224C49458BB}">
                  <c15:layout/>
                  <c15:dlblFieldTable>
                    <c15:dlblFTEntry>
                      <c15:txfldGUID>{9DF14E2F-651B-4C1D-BF73-AD0210983C15}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FD-4715-825B-D413DE6787D4}"/>
                </c:ext>
                <c:ext xmlns:c15="http://schemas.microsoft.com/office/drawing/2012/chart" uri="{CE6537A1-D6FC-4f65-9D91-7224C49458BB}">
                  <c15:dlblFieldTable>
                    <c15:dlblFTEntry>
                      <c15:txfldGUID>{B54B46E2-B39D-43AE-9130-5F281D424F74}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FD-4715-825B-D413DE6787D4}"/>
                </c:ext>
                <c:ext xmlns:c15="http://schemas.microsoft.com/office/drawing/2012/chart" uri="{CE6537A1-D6FC-4f65-9D91-7224C49458BB}">
                  <c15:dlblFieldTable>
                    <c15:dlblFTEntry>
                      <c15:txfldGUID>{63BFD143-72FA-42D5-9382-6A0C2BBC0A03}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FD-4715-825B-D413DE6787D4}"/>
                </c:ext>
                <c:ext xmlns:c15="http://schemas.microsoft.com/office/drawing/2012/chart" uri="{CE6537A1-D6FC-4f65-9D91-7224C49458BB}">
                  <c15:dlblFieldTable>
                    <c15:dlblFTEntry>
                      <c15:txfldGUID>{FA8B7FD2-D4C3-4843-B6DB-34AFFB09A398}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FD-4715-825B-D413DE6787D4}"/>
                </c:ext>
                <c:ext xmlns:c15="http://schemas.microsoft.com/office/drawing/2012/chart" uri="{CE6537A1-D6FC-4f65-9D91-7224C49458BB}">
                  <c15:dlblFieldTable>
                    <c15:dlblFTEntry>
                      <c15:txfldGUID>{2F2F645D-FD9D-4F91-A3D4-742CF1362AB5}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FD-4715-825B-D413DE6787D4}"/>
                </c:ext>
                <c:ext xmlns:c15="http://schemas.microsoft.com/office/drawing/2012/chart" uri="{CE6537A1-D6FC-4f65-9D91-7224C49458BB}">
                  <c15:layout/>
                  <c15:dlblFieldTable>
                    <c15:dlblFTEntry>
                      <c15:txfldGUID>{3A802897-DE6A-4EF1-8F2E-DF4042513B38}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FD-4715-825B-D413DE6787D4}"/>
                </c:ext>
                <c:ext xmlns:c15="http://schemas.microsoft.com/office/drawing/2012/chart" uri="{CE6537A1-D6FC-4f65-9D91-7224C49458BB}">
                  <c15:layout/>
                  <c15:dlblFieldTable>
                    <c15:dlblFTEntry>
                      <c15:txfldGUID>{2B081FF5-42F3-4B46-8FD3-0FE0C859EE80}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FD-4715-825B-D413DE6787D4}"/>
                </c:ext>
                <c:ext xmlns:c15="http://schemas.microsoft.com/office/drawing/2012/chart" uri="{CE6537A1-D6FC-4f65-9D91-7224C49458BB}">
                  <c15:layout/>
                  <c15:dlblFieldTable>
                    <c15:dlblFTEntry>
                      <c15:txfldGUID>{CAE61FAE-22CE-4602-8067-C8804BA80AC0}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FD-4715-825B-D413DE6787D4}"/>
                </c:ext>
                <c:ext xmlns:c15="http://schemas.microsoft.com/office/drawing/2012/chart" uri="{CE6537A1-D6FC-4f65-9D91-7224C49458BB}">
                  <c15:layout/>
                  <c15:dlblFieldTable>
                    <c15:dlblFTEntry>
                      <c15:txfldGUID>{BB3B53E2-4EE7-4DDC-8FCC-57D6BB52969F}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C6FD-4715-825B-D413DE6787D4}"/>
            </c:ext>
          </c:extLst>
        </c:ser>
        <c:dLbls>
          <c:showLegendKey val="0"/>
          <c:showVal val="1"/>
          <c:showCatName val="0"/>
          <c:showSerName val="0"/>
          <c:showPercent val="0"/>
          <c:showBubbleSize val="0"/>
        </c:dLbls>
        <c:axId val="1247785936"/>
        <c:axId val="1247786480"/>
      </c:scatterChart>
      <c:valAx>
        <c:axId val="1247785936"/>
        <c:scaling>
          <c:orientation val="minMax"/>
          <c:max val="9.6"/>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7786480"/>
        <c:crosses val="autoZero"/>
        <c:crossBetween val="midCat"/>
      </c:valAx>
      <c:valAx>
        <c:axId val="1247786480"/>
        <c:scaling>
          <c:orientation val="minMax"/>
          <c:max val="10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7785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％の増加、単年度実質公債費比率は前年度と比較すると同ポイントとなっており、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か年平均の実質公債費比率は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％の増加となっております。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年度決算における分子の増は、元利償還金に充当する土地売払収入や市営住宅使用料の減少により、公債費に充当する一般財源が増加となったことが主な要因です。</a:t>
          </a:r>
        </a:p>
        <a:p>
          <a:r>
            <a:rPr kumimoji="1" lang="ja-JP" altLang="en-US" sz="1400">
              <a:latin typeface="ＭＳ ゴシック" pitchFamily="49" charset="-128"/>
              <a:ea typeface="ＭＳ ゴシック" pitchFamily="49" charset="-128"/>
            </a:rPr>
            <a:t>　今後も引き続き、財政基盤安定化計画に基づき、基金及び市債の発行管理などにより、公債費の将来負担が過大にならないよう、健全な財政運営に努めてまいります。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ポイントの減少、分子も</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％の減少となっております。</a:t>
          </a:r>
        </a:p>
        <a:p>
          <a:r>
            <a:rPr kumimoji="1" lang="ja-JP" altLang="en-US" sz="1400">
              <a:latin typeface="ＭＳ ゴシック" pitchFamily="49" charset="-128"/>
              <a:ea typeface="ＭＳ ゴシック" pitchFamily="49" charset="-128"/>
            </a:rPr>
            <a:t>　分子の減少の要因は、一般会計等に係る充当可能基金の増額が主な要因となっており、財政調整基金等の積立てにより増加しております。</a:t>
          </a:r>
        </a:p>
        <a:p>
          <a:r>
            <a:rPr kumimoji="1" lang="ja-JP" altLang="en-US" sz="1400">
              <a:latin typeface="ＭＳ ゴシック" pitchFamily="49" charset="-128"/>
              <a:ea typeface="ＭＳ ゴシック" pitchFamily="49" charset="-128"/>
            </a:rPr>
            <a:t>　今後も引き続き、財政基盤安定化計画に基づき、基金及び市債の発行管理などにより、将来世代の負担が過大にならないよう、健全な財政運営に努めてまいります。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小学校及び中学校の改築等に伴い「教育施設整備基金」を取り崩した一方、「財政調整基金」や「減債基金」等へ</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各基金の方針に則り、適正に管理を行う。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公共施設整備基金：本市の施設の整備に要する経費の財源に充てるため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教育施設整備基金：本市における大学教育の振興並びに本市の学校教育及び社会教育等の推進を図るため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公共施設整備基金：土地売却収入を積立てたことにより増加となった。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教育施設整備基金：小学校及び中学校の改築等への財源充当のため取り崩したことにより減少となった。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公共施設整備基金：本市の施設管理の財源として、適正に管理していく。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教育施設整備基金：今後も継続して実施する教育施設の改修のため、法人市民税超過課税分の積立てを行う。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空港株式売却収入や土地売却収入などを積立てたことにより増加となった。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公債費負担の財源として、適正に管理していく。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有形固定資産減価償却率は類似団体より低い水準にあります。</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年度に策定した公共施設等総合管理計画において公共施設の更新・統廃合・長寿命化等を計画的に行うこととしています。</a:t>
          </a:r>
        </a:p>
        <a:p>
          <a:r>
            <a:rPr kumimoji="1" lang="ja-JP" altLang="en-US" sz="1100">
              <a:latin typeface="ＭＳ Ｐゴシック" panose="020B0600070205080204" pitchFamily="50" charset="-128"/>
              <a:ea typeface="ＭＳ Ｐゴシック" panose="020B0600070205080204" pitchFamily="50" charset="-128"/>
            </a:rPr>
            <a:t>　また、施設類型ごとの個別施設計画の推進を図り、施設の維持管理を適切に進めてまいります。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楕円 75"/>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77" name="有形固定資産減価償却率該当値テキスト"/>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78" name="楕円 77"/>
        <xdr:cNvSpPr/>
      </xdr:nvSpPr>
      <xdr:spPr>
        <a:xfrm>
          <a:off x="4000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136017</xdr:rowOff>
    </xdr:to>
    <xdr:cxnSp macro="">
      <xdr:nvCxnSpPr>
        <xdr:cNvPr id="79" name="直線コネクタ 78"/>
        <xdr:cNvCxnSpPr/>
      </xdr:nvCxnSpPr>
      <xdr:spPr>
        <a:xfrm flipV="1">
          <a:off x="4051300" y="617499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31623</xdr:rowOff>
    </xdr:from>
    <xdr:to>
      <xdr:col>15</xdr:col>
      <xdr:colOff>187325</xdr:colOff>
      <xdr:row>33</xdr:row>
      <xdr:rowOff>133223</xdr:rowOff>
    </xdr:to>
    <xdr:sp macro="" textlink="">
      <xdr:nvSpPr>
        <xdr:cNvPr id="80" name="楕円 79"/>
        <xdr:cNvSpPr/>
      </xdr:nvSpPr>
      <xdr:spPr>
        <a:xfrm>
          <a:off x="3238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33</xdr:row>
      <xdr:rowOff>82423</xdr:rowOff>
    </xdr:to>
    <xdr:cxnSp macro="">
      <xdr:nvCxnSpPr>
        <xdr:cNvPr id="81" name="直線コネクタ 80"/>
        <xdr:cNvCxnSpPr/>
      </xdr:nvCxnSpPr>
      <xdr:spPr>
        <a:xfrm flipV="1">
          <a:off x="3289300" y="6222492"/>
          <a:ext cx="762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2"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3"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84" name="n_1main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124350</xdr:rowOff>
    </xdr:from>
    <xdr:ext cx="405111" cy="259045"/>
    <xdr:sp macro="" textlink="">
      <xdr:nvSpPr>
        <xdr:cNvPr id="85" name="n_2mainValue有形固定資産減価償却率"/>
        <xdr:cNvSpPr txBox="1"/>
      </xdr:nvSpPr>
      <xdr:spPr>
        <a:xfrm>
          <a:off x="30867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債務償還可能年数は、学校の改築事業や市営住宅改築事業に係る起債を新たにしていることから将来負担額が増加傾向にあるため、今後も適正な管理を行っていく必要があります。</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1"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28" name="楕円 127"/>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29" name="債務償還可能年数該当値テキスト"/>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0" name="楕円 69"/>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1"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2" name="楕円 71"/>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169545</xdr:rowOff>
    </xdr:to>
    <xdr:cxnSp macro="">
      <xdr:nvCxnSpPr>
        <xdr:cNvPr id="73" name="直線コネクタ 72"/>
        <xdr:cNvCxnSpPr/>
      </xdr:nvCxnSpPr>
      <xdr:spPr>
        <a:xfrm flipV="1">
          <a:off x="3797300" y="6482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4" name="楕円 73"/>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26670</xdr:rowOff>
    </xdr:to>
    <xdr:cxnSp macro="">
      <xdr:nvCxnSpPr>
        <xdr:cNvPr id="75" name="直線コネクタ 74"/>
        <xdr:cNvCxnSpPr/>
      </xdr:nvCxnSpPr>
      <xdr:spPr>
        <a:xfrm flipV="1">
          <a:off x="2908300" y="6513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6"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7"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78"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79" name="n_2main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37111</xdr:rowOff>
    </xdr:from>
    <xdr:ext cx="469744" cy="259045"/>
    <xdr:sp macro="" textlink="">
      <xdr:nvSpPr>
        <xdr:cNvPr id="106" name="【道路】&#10;一人当たり延長平均値テキスト"/>
        <xdr:cNvSpPr txBox="1"/>
      </xdr:nvSpPr>
      <xdr:spPr>
        <a:xfrm>
          <a:off x="10515600" y="6895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12187</xdr:rowOff>
    </xdr:from>
    <xdr:to>
      <xdr:col>55</xdr:col>
      <xdr:colOff>50800</xdr:colOff>
      <xdr:row>40</xdr:row>
      <xdr:rowOff>113787</xdr:rowOff>
    </xdr:to>
    <xdr:sp macro="" textlink="">
      <xdr:nvSpPr>
        <xdr:cNvPr id="115" name="楕円 114"/>
        <xdr:cNvSpPr/>
      </xdr:nvSpPr>
      <xdr:spPr>
        <a:xfrm>
          <a:off x="10426700" y="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35064</xdr:rowOff>
    </xdr:from>
    <xdr:ext cx="469744" cy="259045"/>
    <xdr:sp macro="" textlink="">
      <xdr:nvSpPr>
        <xdr:cNvPr id="116" name="【道路】&#10;一人当たり延長該当値テキスト"/>
        <xdr:cNvSpPr txBox="1"/>
      </xdr:nvSpPr>
      <xdr:spPr>
        <a:xfrm>
          <a:off x="10515600" y="67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15204</xdr:rowOff>
    </xdr:from>
    <xdr:to>
      <xdr:col>50</xdr:col>
      <xdr:colOff>165100</xdr:colOff>
      <xdr:row>40</xdr:row>
      <xdr:rowOff>116804</xdr:rowOff>
    </xdr:to>
    <xdr:sp macro="" textlink="">
      <xdr:nvSpPr>
        <xdr:cNvPr id="117" name="楕円 116"/>
        <xdr:cNvSpPr/>
      </xdr:nvSpPr>
      <xdr:spPr>
        <a:xfrm>
          <a:off x="9588500" y="6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62987</xdr:rowOff>
    </xdr:from>
    <xdr:to>
      <xdr:col>55</xdr:col>
      <xdr:colOff>0</xdr:colOff>
      <xdr:row>40</xdr:row>
      <xdr:rowOff>66004</xdr:rowOff>
    </xdr:to>
    <xdr:cxnSp macro="">
      <xdr:nvCxnSpPr>
        <xdr:cNvPr id="118" name="直線コネクタ 117"/>
        <xdr:cNvCxnSpPr/>
      </xdr:nvCxnSpPr>
      <xdr:spPr>
        <a:xfrm flipV="1">
          <a:off x="9639300" y="6920987"/>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18359</xdr:rowOff>
    </xdr:from>
    <xdr:to>
      <xdr:col>46</xdr:col>
      <xdr:colOff>38100</xdr:colOff>
      <xdr:row>40</xdr:row>
      <xdr:rowOff>119959</xdr:rowOff>
    </xdr:to>
    <xdr:sp macro="" textlink="">
      <xdr:nvSpPr>
        <xdr:cNvPr id="119" name="楕円 118"/>
        <xdr:cNvSpPr/>
      </xdr:nvSpPr>
      <xdr:spPr>
        <a:xfrm>
          <a:off x="8699500" y="68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66004</xdr:rowOff>
    </xdr:from>
    <xdr:to>
      <xdr:col>50</xdr:col>
      <xdr:colOff>114300</xdr:colOff>
      <xdr:row>40</xdr:row>
      <xdr:rowOff>69159</xdr:rowOff>
    </xdr:to>
    <xdr:cxnSp macro="">
      <xdr:nvCxnSpPr>
        <xdr:cNvPr id="120" name="直線コネクタ 119"/>
        <xdr:cNvCxnSpPr/>
      </xdr:nvCxnSpPr>
      <xdr:spPr>
        <a:xfrm flipV="1">
          <a:off x="8750300" y="692400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129968</xdr:rowOff>
    </xdr:from>
    <xdr:ext cx="469744" cy="259045"/>
    <xdr:sp macro="" textlink="">
      <xdr:nvSpPr>
        <xdr:cNvPr id="121" name="n_1aveValue【道路】&#10;一人当たり延長"/>
        <xdr:cNvSpPr txBox="1"/>
      </xdr:nvSpPr>
      <xdr:spPr>
        <a:xfrm>
          <a:off x="93917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7302</xdr:rowOff>
    </xdr:from>
    <xdr:ext cx="469744" cy="259045"/>
    <xdr:sp macro="" textlink="">
      <xdr:nvSpPr>
        <xdr:cNvPr id="122" name="n_2aveValue【道路】&#10;一人当たり延長"/>
        <xdr:cNvSpPr txBox="1"/>
      </xdr:nvSpPr>
      <xdr:spPr>
        <a:xfrm>
          <a:off x="8515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133331</xdr:rowOff>
    </xdr:from>
    <xdr:ext cx="469744" cy="259045"/>
    <xdr:sp macro="" textlink="">
      <xdr:nvSpPr>
        <xdr:cNvPr id="123" name="n_1mainValue【道路】&#10;一人当たり延長"/>
        <xdr:cNvSpPr txBox="1"/>
      </xdr:nvSpPr>
      <xdr:spPr>
        <a:xfrm>
          <a:off x="9391727" y="66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136486</xdr:rowOff>
    </xdr:from>
    <xdr:ext cx="469744" cy="259045"/>
    <xdr:sp macro="" textlink="">
      <xdr:nvSpPr>
        <xdr:cNvPr id="124" name="n_2mainValue【道路】&#10;一人当たり延長"/>
        <xdr:cNvSpPr txBox="1"/>
      </xdr:nvSpPr>
      <xdr:spPr>
        <a:xfrm>
          <a:off x="8515427" y="665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53"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62" name="楕円 161"/>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3827</xdr:rowOff>
    </xdr:from>
    <xdr:ext cx="405111" cy="259045"/>
    <xdr:sp macro="" textlink="">
      <xdr:nvSpPr>
        <xdr:cNvPr id="163" name="【橋りょう・トンネル】&#10;有形固定資産減価償却率該当値テキスト"/>
        <xdr:cNvSpPr txBox="1"/>
      </xdr:nvSpPr>
      <xdr:spPr>
        <a:xfrm>
          <a:off x="4673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64" name="楕円 163"/>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97155</xdr:rowOff>
    </xdr:to>
    <xdr:cxnSp macro="">
      <xdr:nvCxnSpPr>
        <xdr:cNvPr id="165" name="直線コネクタ 164"/>
        <xdr:cNvCxnSpPr/>
      </xdr:nvCxnSpPr>
      <xdr:spPr>
        <a:xfrm flipV="1">
          <a:off x="3797300" y="1019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66" name="楕円 165"/>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97155</xdr:rowOff>
    </xdr:from>
    <xdr:to>
      <xdr:col>19</xdr:col>
      <xdr:colOff>177800</xdr:colOff>
      <xdr:row>59</xdr:row>
      <xdr:rowOff>121920</xdr:rowOff>
    </xdr:to>
    <xdr:cxnSp macro="">
      <xdr:nvCxnSpPr>
        <xdr:cNvPr id="167" name="直線コネクタ 166"/>
        <xdr:cNvCxnSpPr/>
      </xdr:nvCxnSpPr>
      <xdr:spPr>
        <a:xfrm flipV="1">
          <a:off x="2908300" y="102127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8"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9"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139082</xdr:rowOff>
    </xdr:from>
    <xdr:ext cx="405111" cy="259045"/>
    <xdr:sp macro="" textlink="">
      <xdr:nvSpPr>
        <xdr:cNvPr id="170" name="n_1mainValue【橋りょう・トンネル】&#10;有形固定資産減価償却率"/>
        <xdr:cNvSpPr txBox="1"/>
      </xdr:nvSpPr>
      <xdr:spPr>
        <a:xfrm>
          <a:off x="3582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71" name="n_2mainValue【橋りょう・トンネ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87533</xdr:rowOff>
    </xdr:from>
    <xdr:ext cx="534377" cy="259045"/>
    <xdr:sp macro="" textlink="">
      <xdr:nvSpPr>
        <xdr:cNvPr id="200" name="【橋りょう・トンネル】&#10;一人当たり有形固定資産（償却資産）額平均値テキスト"/>
        <xdr:cNvSpPr txBox="1"/>
      </xdr:nvSpPr>
      <xdr:spPr>
        <a:xfrm>
          <a:off x="10515600" y="1037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165677</xdr:rowOff>
    </xdr:from>
    <xdr:to>
      <xdr:col>55</xdr:col>
      <xdr:colOff>50800</xdr:colOff>
      <xdr:row>60</xdr:row>
      <xdr:rowOff>95827</xdr:rowOff>
    </xdr:to>
    <xdr:sp macro="" textlink="">
      <xdr:nvSpPr>
        <xdr:cNvPr id="209" name="楕円 208"/>
        <xdr:cNvSpPr/>
      </xdr:nvSpPr>
      <xdr:spPr>
        <a:xfrm>
          <a:off x="10426700" y="102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17104</xdr:rowOff>
    </xdr:from>
    <xdr:ext cx="534377" cy="259045"/>
    <xdr:sp macro="" textlink="">
      <xdr:nvSpPr>
        <xdr:cNvPr id="210" name="【橋りょう・トンネル】&#10;一人当たり有形固定資産（償却資産）額該当値テキスト"/>
        <xdr:cNvSpPr txBox="1"/>
      </xdr:nvSpPr>
      <xdr:spPr>
        <a:xfrm>
          <a:off x="10515600" y="101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6205</xdr:rowOff>
    </xdr:from>
    <xdr:to>
      <xdr:col>50</xdr:col>
      <xdr:colOff>165100</xdr:colOff>
      <xdr:row>60</xdr:row>
      <xdr:rowOff>107805</xdr:rowOff>
    </xdr:to>
    <xdr:sp macro="" textlink="">
      <xdr:nvSpPr>
        <xdr:cNvPr id="211" name="楕円 210"/>
        <xdr:cNvSpPr/>
      </xdr:nvSpPr>
      <xdr:spPr>
        <a:xfrm>
          <a:off x="9588500" y="102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45027</xdr:rowOff>
    </xdr:from>
    <xdr:to>
      <xdr:col>55</xdr:col>
      <xdr:colOff>0</xdr:colOff>
      <xdr:row>60</xdr:row>
      <xdr:rowOff>57005</xdr:rowOff>
    </xdr:to>
    <xdr:cxnSp macro="">
      <xdr:nvCxnSpPr>
        <xdr:cNvPr id="212" name="直線コネクタ 211"/>
        <xdr:cNvCxnSpPr/>
      </xdr:nvCxnSpPr>
      <xdr:spPr>
        <a:xfrm flipV="1">
          <a:off x="9639300" y="10332027"/>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14290</xdr:rowOff>
    </xdr:from>
    <xdr:to>
      <xdr:col>46</xdr:col>
      <xdr:colOff>38100</xdr:colOff>
      <xdr:row>60</xdr:row>
      <xdr:rowOff>115890</xdr:rowOff>
    </xdr:to>
    <xdr:sp macro="" textlink="">
      <xdr:nvSpPr>
        <xdr:cNvPr id="213" name="楕円 212"/>
        <xdr:cNvSpPr/>
      </xdr:nvSpPr>
      <xdr:spPr>
        <a:xfrm>
          <a:off x="8699500" y="103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57005</xdr:rowOff>
    </xdr:from>
    <xdr:to>
      <xdr:col>50</xdr:col>
      <xdr:colOff>114300</xdr:colOff>
      <xdr:row>60</xdr:row>
      <xdr:rowOff>65090</xdr:rowOff>
    </xdr:to>
    <xdr:cxnSp macro="">
      <xdr:nvCxnSpPr>
        <xdr:cNvPr id="214" name="直線コネクタ 213"/>
        <xdr:cNvCxnSpPr/>
      </xdr:nvCxnSpPr>
      <xdr:spPr>
        <a:xfrm flipV="1">
          <a:off x="8750300" y="10344005"/>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46369</xdr:rowOff>
    </xdr:from>
    <xdr:ext cx="534377" cy="259045"/>
    <xdr:sp macro="" textlink="">
      <xdr:nvSpPr>
        <xdr:cNvPr id="216" name="n_2aveValue【橋りょう・トンネル】&#10;一人当たり有形固定資産（償却資産）額"/>
        <xdr:cNvSpPr txBox="1"/>
      </xdr:nvSpPr>
      <xdr:spPr>
        <a:xfrm>
          <a:off x="84831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98932</xdr:rowOff>
    </xdr:from>
    <xdr:ext cx="534377" cy="259045"/>
    <xdr:sp macro="" textlink="">
      <xdr:nvSpPr>
        <xdr:cNvPr id="217" name="n_1mainValue【橋りょう・トンネル】&#10;一人当たり有形固定資産（償却資産）額"/>
        <xdr:cNvSpPr txBox="1"/>
      </xdr:nvSpPr>
      <xdr:spPr>
        <a:xfrm>
          <a:off x="9359411" y="103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132417</xdr:rowOff>
    </xdr:from>
    <xdr:ext cx="534377" cy="259045"/>
    <xdr:sp macro="" textlink="">
      <xdr:nvSpPr>
        <xdr:cNvPr id="218" name="n_2mainValue【橋りょう・トンネル】&#10;一人当たり有形固定資産（償却資産）額"/>
        <xdr:cNvSpPr txBox="1"/>
      </xdr:nvSpPr>
      <xdr:spPr>
        <a:xfrm>
          <a:off x="8483111" y="100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46"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60452</xdr:rowOff>
    </xdr:from>
    <xdr:to>
      <xdr:col>24</xdr:col>
      <xdr:colOff>114300</xdr:colOff>
      <xdr:row>85</xdr:row>
      <xdr:rowOff>162052</xdr:rowOff>
    </xdr:to>
    <xdr:sp macro="" textlink="">
      <xdr:nvSpPr>
        <xdr:cNvPr id="255" name="楕円 254"/>
        <xdr:cNvSpPr/>
      </xdr:nvSpPr>
      <xdr:spPr>
        <a:xfrm>
          <a:off x="4584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146829</xdr:rowOff>
    </xdr:from>
    <xdr:ext cx="405111" cy="259045"/>
    <xdr:sp macro="" textlink="">
      <xdr:nvSpPr>
        <xdr:cNvPr id="256" name="【公営住宅】&#10;有形固定資産減価償却率該当値テキスト"/>
        <xdr:cNvSpPr txBox="1"/>
      </xdr:nvSpPr>
      <xdr:spPr>
        <a:xfrm>
          <a:off x="4673600" y="1454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97028</xdr:rowOff>
    </xdr:from>
    <xdr:to>
      <xdr:col>20</xdr:col>
      <xdr:colOff>38100</xdr:colOff>
      <xdr:row>86</xdr:row>
      <xdr:rowOff>27178</xdr:rowOff>
    </xdr:to>
    <xdr:sp macro="" textlink="">
      <xdr:nvSpPr>
        <xdr:cNvPr id="257" name="楕円 256"/>
        <xdr:cNvSpPr/>
      </xdr:nvSpPr>
      <xdr:spPr>
        <a:xfrm>
          <a:off x="3746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111252</xdr:rowOff>
    </xdr:from>
    <xdr:to>
      <xdr:col>24</xdr:col>
      <xdr:colOff>63500</xdr:colOff>
      <xdr:row>85</xdr:row>
      <xdr:rowOff>147828</xdr:rowOff>
    </xdr:to>
    <xdr:cxnSp macro="">
      <xdr:nvCxnSpPr>
        <xdr:cNvPr id="258" name="直線コネクタ 257"/>
        <xdr:cNvCxnSpPr/>
      </xdr:nvCxnSpPr>
      <xdr:spPr>
        <a:xfrm flipV="1">
          <a:off x="3797300" y="146845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129032</xdr:rowOff>
    </xdr:from>
    <xdr:to>
      <xdr:col>15</xdr:col>
      <xdr:colOff>101600</xdr:colOff>
      <xdr:row>86</xdr:row>
      <xdr:rowOff>59182</xdr:rowOff>
    </xdr:to>
    <xdr:sp macro="" textlink="">
      <xdr:nvSpPr>
        <xdr:cNvPr id="259" name="楕円 258"/>
        <xdr:cNvSpPr/>
      </xdr:nvSpPr>
      <xdr:spPr>
        <a:xfrm>
          <a:off x="2857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147828</xdr:rowOff>
    </xdr:from>
    <xdr:to>
      <xdr:col>19</xdr:col>
      <xdr:colOff>177800</xdr:colOff>
      <xdr:row>86</xdr:row>
      <xdr:rowOff>8382</xdr:rowOff>
    </xdr:to>
    <xdr:cxnSp macro="">
      <xdr:nvCxnSpPr>
        <xdr:cNvPr id="260" name="直線コネクタ 259"/>
        <xdr:cNvCxnSpPr/>
      </xdr:nvCxnSpPr>
      <xdr:spPr>
        <a:xfrm flipV="1">
          <a:off x="2908300" y="147210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61"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62"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18305</xdr:rowOff>
    </xdr:from>
    <xdr:ext cx="405111" cy="259045"/>
    <xdr:sp macro="" textlink="">
      <xdr:nvSpPr>
        <xdr:cNvPr id="263" name="n_1mainValue【公営住宅】&#10;有形固定資産減価償却率"/>
        <xdr:cNvSpPr txBox="1"/>
      </xdr:nvSpPr>
      <xdr:spPr>
        <a:xfrm>
          <a:off x="3582044" y="1476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50309</xdr:rowOff>
    </xdr:from>
    <xdr:ext cx="405111" cy="259045"/>
    <xdr:sp macro="" textlink="">
      <xdr:nvSpPr>
        <xdr:cNvPr id="264" name="n_2mainValue【公営住宅】&#10;有形固定資産減価償却率"/>
        <xdr:cNvSpPr txBox="1"/>
      </xdr:nvSpPr>
      <xdr:spPr>
        <a:xfrm>
          <a:off x="2705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9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154636</xdr:rowOff>
    </xdr:from>
    <xdr:to>
      <xdr:col>55</xdr:col>
      <xdr:colOff>50800</xdr:colOff>
      <xdr:row>78</xdr:row>
      <xdr:rowOff>84786</xdr:rowOff>
    </xdr:to>
    <xdr:sp macro="" textlink="">
      <xdr:nvSpPr>
        <xdr:cNvPr id="300" name="楕円 299"/>
        <xdr:cNvSpPr/>
      </xdr:nvSpPr>
      <xdr:spPr>
        <a:xfrm>
          <a:off x="104267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107663</xdr:rowOff>
    </xdr:from>
    <xdr:ext cx="469744" cy="259045"/>
    <xdr:sp macro="" textlink="">
      <xdr:nvSpPr>
        <xdr:cNvPr id="301" name="【公営住宅】&#10;一人当たり面積該当値テキスト"/>
        <xdr:cNvSpPr txBox="1"/>
      </xdr:nvSpPr>
      <xdr:spPr>
        <a:xfrm>
          <a:off x="10515600" y="133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169266</xdr:rowOff>
    </xdr:from>
    <xdr:to>
      <xdr:col>50</xdr:col>
      <xdr:colOff>165100</xdr:colOff>
      <xdr:row>78</xdr:row>
      <xdr:rowOff>99416</xdr:rowOff>
    </xdr:to>
    <xdr:sp macro="" textlink="">
      <xdr:nvSpPr>
        <xdr:cNvPr id="302" name="楕円 301"/>
        <xdr:cNvSpPr/>
      </xdr:nvSpPr>
      <xdr:spPr>
        <a:xfrm>
          <a:off x="9588500" y="133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33986</xdr:rowOff>
    </xdr:from>
    <xdr:to>
      <xdr:col>55</xdr:col>
      <xdr:colOff>0</xdr:colOff>
      <xdr:row>78</xdr:row>
      <xdr:rowOff>48616</xdr:rowOff>
    </xdr:to>
    <xdr:cxnSp macro="">
      <xdr:nvCxnSpPr>
        <xdr:cNvPr id="303" name="直線コネクタ 302"/>
        <xdr:cNvCxnSpPr/>
      </xdr:nvCxnSpPr>
      <xdr:spPr>
        <a:xfrm flipV="1">
          <a:off x="9639300" y="1340708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161950</xdr:rowOff>
    </xdr:from>
    <xdr:to>
      <xdr:col>46</xdr:col>
      <xdr:colOff>38100</xdr:colOff>
      <xdr:row>78</xdr:row>
      <xdr:rowOff>92100</xdr:rowOff>
    </xdr:to>
    <xdr:sp macro="" textlink="">
      <xdr:nvSpPr>
        <xdr:cNvPr id="304" name="楕円 303"/>
        <xdr:cNvSpPr/>
      </xdr:nvSpPr>
      <xdr:spPr>
        <a:xfrm>
          <a:off x="86995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41300</xdr:rowOff>
    </xdr:from>
    <xdr:to>
      <xdr:col>50</xdr:col>
      <xdr:colOff>114300</xdr:colOff>
      <xdr:row>78</xdr:row>
      <xdr:rowOff>48616</xdr:rowOff>
    </xdr:to>
    <xdr:cxnSp macro="">
      <xdr:nvCxnSpPr>
        <xdr:cNvPr id="305" name="直線コネクタ 304"/>
        <xdr:cNvCxnSpPr/>
      </xdr:nvCxnSpPr>
      <xdr:spPr>
        <a:xfrm>
          <a:off x="8750300" y="1341440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34765</xdr:rowOff>
    </xdr:from>
    <xdr:ext cx="469744" cy="259045"/>
    <xdr:sp macro="" textlink="">
      <xdr:nvSpPr>
        <xdr:cNvPr id="306" name="n_1aveValue【公営住宅】&#10;一人当たり面積"/>
        <xdr:cNvSpPr txBox="1"/>
      </xdr:nvSpPr>
      <xdr:spPr>
        <a:xfrm>
          <a:off x="93917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138549</xdr:rowOff>
    </xdr:from>
    <xdr:ext cx="469744" cy="259045"/>
    <xdr:sp macro="" textlink="">
      <xdr:nvSpPr>
        <xdr:cNvPr id="307" name="n_2aveValue【公営住宅】&#10;一人当たり面積"/>
        <xdr:cNvSpPr txBox="1"/>
      </xdr:nvSpPr>
      <xdr:spPr>
        <a:xfrm>
          <a:off x="8515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115943</xdr:rowOff>
    </xdr:from>
    <xdr:ext cx="469744" cy="259045"/>
    <xdr:sp macro="" textlink="">
      <xdr:nvSpPr>
        <xdr:cNvPr id="308" name="n_1mainValue【公営住宅】&#10;一人当たり面積"/>
        <xdr:cNvSpPr txBox="1"/>
      </xdr:nvSpPr>
      <xdr:spPr>
        <a:xfrm>
          <a:off x="9391727" y="131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108627</xdr:rowOff>
    </xdr:from>
    <xdr:ext cx="469744" cy="259045"/>
    <xdr:sp macro="" textlink="">
      <xdr:nvSpPr>
        <xdr:cNvPr id="309" name="n_2mainValue【公営住宅】&#10;一人当たり面積"/>
        <xdr:cNvSpPr txBox="1"/>
      </xdr:nvSpPr>
      <xdr:spPr>
        <a:xfrm>
          <a:off x="8515427" y="131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50" name="直線コネクタ 349"/>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51"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52" name="直線コネクタ 351"/>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53"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54" name="直線コネクタ 353"/>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5"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6" name="フローチャート: 判断 35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58" name="フローチャート: 判断 357"/>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69215</xdr:rowOff>
    </xdr:from>
    <xdr:to>
      <xdr:col>85</xdr:col>
      <xdr:colOff>177800</xdr:colOff>
      <xdr:row>33</xdr:row>
      <xdr:rowOff>170815</xdr:rowOff>
    </xdr:to>
    <xdr:sp macro="" textlink="">
      <xdr:nvSpPr>
        <xdr:cNvPr id="364" name="楕円 363"/>
        <xdr:cNvSpPr/>
      </xdr:nvSpPr>
      <xdr:spPr>
        <a:xfrm>
          <a:off x="162687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22242</xdr:rowOff>
    </xdr:from>
    <xdr:ext cx="405111" cy="259045"/>
    <xdr:sp macro="" textlink="">
      <xdr:nvSpPr>
        <xdr:cNvPr id="365" name="【認定こども園・幼稚園・保育所】&#10;有形固定資産減価償却率該当値テキスト"/>
        <xdr:cNvSpPr txBox="1"/>
      </xdr:nvSpPr>
      <xdr:spPr>
        <a:xfrm>
          <a:off x="16357600" y="568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366" name="楕円 365"/>
        <xdr:cNvSpPr/>
      </xdr:nvSpPr>
      <xdr:spPr>
        <a:xfrm>
          <a:off x="1543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120015</xdr:rowOff>
    </xdr:from>
    <xdr:to>
      <xdr:col>85</xdr:col>
      <xdr:colOff>127000</xdr:colOff>
      <xdr:row>33</xdr:row>
      <xdr:rowOff>140970</xdr:rowOff>
    </xdr:to>
    <xdr:cxnSp macro="">
      <xdr:nvCxnSpPr>
        <xdr:cNvPr id="367" name="直線コネクタ 366"/>
        <xdr:cNvCxnSpPr/>
      </xdr:nvCxnSpPr>
      <xdr:spPr>
        <a:xfrm flipV="1">
          <a:off x="15481300" y="57778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109220</xdr:rowOff>
    </xdr:from>
    <xdr:to>
      <xdr:col>76</xdr:col>
      <xdr:colOff>165100</xdr:colOff>
      <xdr:row>34</xdr:row>
      <xdr:rowOff>39370</xdr:rowOff>
    </xdr:to>
    <xdr:sp macro="" textlink="">
      <xdr:nvSpPr>
        <xdr:cNvPr id="368" name="楕円 367"/>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140970</xdr:rowOff>
    </xdr:from>
    <xdr:to>
      <xdr:col>81</xdr:col>
      <xdr:colOff>50800</xdr:colOff>
      <xdr:row>33</xdr:row>
      <xdr:rowOff>160020</xdr:rowOff>
    </xdr:to>
    <xdr:cxnSp macro="">
      <xdr:nvCxnSpPr>
        <xdr:cNvPr id="369" name="直線コネクタ 368"/>
        <xdr:cNvCxnSpPr/>
      </xdr:nvCxnSpPr>
      <xdr:spPr>
        <a:xfrm flipV="1">
          <a:off x="14592300" y="5798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7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19067</xdr:rowOff>
    </xdr:from>
    <xdr:ext cx="405111" cy="259045"/>
    <xdr:sp macro="" textlink="">
      <xdr:nvSpPr>
        <xdr:cNvPr id="371" name="n_2aveValue【認定こども園・幼稚園・保育所】&#10;有形固定資産減価償却率"/>
        <xdr:cNvSpPr txBox="1"/>
      </xdr:nvSpPr>
      <xdr:spPr>
        <a:xfrm>
          <a:off x="14389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372" name="n_1mainValue【認定こども園・幼稚園・保育所】&#10;有形固定資産減価償却率"/>
        <xdr:cNvSpPr txBox="1"/>
      </xdr:nvSpPr>
      <xdr:spPr>
        <a:xfrm>
          <a:off x="152660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55897</xdr:rowOff>
    </xdr:from>
    <xdr:ext cx="405111" cy="259045"/>
    <xdr:sp macro="" textlink="">
      <xdr:nvSpPr>
        <xdr:cNvPr id="373" name="n_2mainValue【認定こども園・幼稚園・保育所】&#10;有形固定資産減価償却率"/>
        <xdr:cNvSpPr txBox="1"/>
      </xdr:nvSpPr>
      <xdr:spPr>
        <a:xfrm>
          <a:off x="14389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95" name="直線コネクタ 394"/>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96"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97" name="直線コネクタ 396"/>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9" name="直線コネクタ 39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00"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01" name="フローチャート: 判断 400"/>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02" name="フローチャート: 判断 40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03" name="フローチャート: 判断 402"/>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409" name="楕円 408"/>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410" name="【認定こども園・幼稚園・保育所】&#10;一人当たり面積該当値テキスト"/>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11" name="楕円 410"/>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412" name="直線コネクタ 411"/>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413" name="楕円 412"/>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41910</xdr:rowOff>
    </xdr:to>
    <xdr:cxnSp macro="">
      <xdr:nvCxnSpPr>
        <xdr:cNvPr id="414" name="直線コネクタ 413"/>
        <xdr:cNvCxnSpPr/>
      </xdr:nvCxnSpPr>
      <xdr:spPr>
        <a:xfrm>
          <a:off x="20434300" y="7062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15"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416"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17"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418"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43" name="直線コネクタ 442"/>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44"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45" name="直線コネクタ 444"/>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6"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7" name="直線コネクタ 446"/>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48"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49" name="フローチャート: 判断 448"/>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50" name="フローチャート: 判断 449"/>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51" name="フローチャート: 判断 450"/>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57" name="楕円 456"/>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140987</xdr:rowOff>
    </xdr:from>
    <xdr:ext cx="405111" cy="259045"/>
    <xdr:sp macro="" textlink="">
      <xdr:nvSpPr>
        <xdr:cNvPr id="458" name="【学校施設】&#10;有形固定資産減価償却率該当値テキスト"/>
        <xdr:cNvSpPr txBox="1"/>
      </xdr:nvSpPr>
      <xdr:spPr>
        <a:xfrm>
          <a:off x="16357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59" name="楕円 458"/>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45720</xdr:rowOff>
    </xdr:to>
    <xdr:cxnSp macro="">
      <xdr:nvCxnSpPr>
        <xdr:cNvPr id="460" name="直線コネクタ 459"/>
        <xdr:cNvCxnSpPr/>
      </xdr:nvCxnSpPr>
      <xdr:spPr>
        <a:xfrm flipV="1">
          <a:off x="15481300" y="10328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61" name="楕円 460"/>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102870</xdr:rowOff>
    </xdr:to>
    <xdr:cxnSp macro="">
      <xdr:nvCxnSpPr>
        <xdr:cNvPr id="462" name="直線コネクタ 461"/>
        <xdr:cNvCxnSpPr/>
      </xdr:nvCxnSpPr>
      <xdr:spPr>
        <a:xfrm flipV="1">
          <a:off x="14592300" y="1033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63"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64"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465" name="n_1mainValue【学校施設】&#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66"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89" name="直線コネクタ 48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1" name="直線コネクタ 49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9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93" name="直線コネクタ 49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128338</xdr:rowOff>
    </xdr:from>
    <xdr:ext cx="469744" cy="259045"/>
    <xdr:sp macro="" textlink="">
      <xdr:nvSpPr>
        <xdr:cNvPr id="494" name="【学校施設】&#10;一人当たり面積平均値テキスト"/>
        <xdr:cNvSpPr txBox="1"/>
      </xdr:nvSpPr>
      <xdr:spPr>
        <a:xfrm>
          <a:off x="22199600" y="1075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95" name="フローチャート: 判断 49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96" name="フローチャート: 判断 49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97" name="フローチャート: 判断 49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3149</xdr:rowOff>
    </xdr:from>
    <xdr:to>
      <xdr:col>116</xdr:col>
      <xdr:colOff>114300</xdr:colOff>
      <xdr:row>61</xdr:row>
      <xdr:rowOff>104749</xdr:rowOff>
    </xdr:to>
    <xdr:sp macro="" textlink="">
      <xdr:nvSpPr>
        <xdr:cNvPr id="503" name="楕円 502"/>
        <xdr:cNvSpPr/>
      </xdr:nvSpPr>
      <xdr:spPr>
        <a:xfrm>
          <a:off x="221107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26026</xdr:rowOff>
    </xdr:from>
    <xdr:ext cx="469744" cy="259045"/>
    <xdr:sp macro="" textlink="">
      <xdr:nvSpPr>
        <xdr:cNvPr id="504" name="【学校施設】&#10;一人当たり面積該当値テキスト"/>
        <xdr:cNvSpPr txBox="1"/>
      </xdr:nvSpPr>
      <xdr:spPr>
        <a:xfrm>
          <a:off x="22199600" y="103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505" name="楕円 504"/>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53949</xdr:rowOff>
    </xdr:from>
    <xdr:to>
      <xdr:col>116</xdr:col>
      <xdr:colOff>63500</xdr:colOff>
      <xdr:row>61</xdr:row>
      <xdr:rowOff>68580</xdr:rowOff>
    </xdr:to>
    <xdr:cxnSp macro="">
      <xdr:nvCxnSpPr>
        <xdr:cNvPr id="506" name="直線コネクタ 505"/>
        <xdr:cNvCxnSpPr/>
      </xdr:nvCxnSpPr>
      <xdr:spPr>
        <a:xfrm flipV="1">
          <a:off x="21323300" y="10512399"/>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12751</xdr:rowOff>
    </xdr:from>
    <xdr:to>
      <xdr:col>107</xdr:col>
      <xdr:colOff>101600</xdr:colOff>
      <xdr:row>61</xdr:row>
      <xdr:rowOff>114351</xdr:rowOff>
    </xdr:to>
    <xdr:sp macro="" textlink="">
      <xdr:nvSpPr>
        <xdr:cNvPr id="507" name="楕円 506"/>
        <xdr:cNvSpPr/>
      </xdr:nvSpPr>
      <xdr:spPr>
        <a:xfrm>
          <a:off x="20383500" y="10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63551</xdr:rowOff>
    </xdr:from>
    <xdr:to>
      <xdr:col>111</xdr:col>
      <xdr:colOff>177800</xdr:colOff>
      <xdr:row>61</xdr:row>
      <xdr:rowOff>68580</xdr:rowOff>
    </xdr:to>
    <xdr:cxnSp macro="">
      <xdr:nvCxnSpPr>
        <xdr:cNvPr id="508" name="直線コネクタ 507"/>
        <xdr:cNvCxnSpPr/>
      </xdr:nvCxnSpPr>
      <xdr:spPr>
        <a:xfrm>
          <a:off x="20434300" y="105220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98162</xdr:rowOff>
    </xdr:from>
    <xdr:ext cx="469744" cy="259045"/>
    <xdr:sp macro="" textlink="">
      <xdr:nvSpPr>
        <xdr:cNvPr id="509" name="n_1aveValue【学校施設】&#10;一人当たり面積"/>
        <xdr:cNvSpPr txBox="1"/>
      </xdr:nvSpPr>
      <xdr:spPr>
        <a:xfrm>
          <a:off x="210757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145254</xdr:rowOff>
    </xdr:from>
    <xdr:ext cx="469744" cy="259045"/>
    <xdr:sp macro="" textlink="">
      <xdr:nvSpPr>
        <xdr:cNvPr id="510" name="n_2aveValue【学校施設】&#10;一人当たり面積"/>
        <xdr:cNvSpPr txBox="1"/>
      </xdr:nvSpPr>
      <xdr:spPr>
        <a:xfrm>
          <a:off x="20199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511" name="n_1mainValue【学校施設】&#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130878</xdr:rowOff>
    </xdr:from>
    <xdr:ext cx="469744" cy="259045"/>
    <xdr:sp macro="" textlink="">
      <xdr:nvSpPr>
        <xdr:cNvPr id="512" name="n_2mainValue【学校施設】&#10;一人当たり面積"/>
        <xdr:cNvSpPr txBox="1"/>
      </xdr:nvSpPr>
      <xdr:spPr>
        <a:xfrm>
          <a:off x="20199427"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7" name="直線コネクタ 53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3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39" name="直線コネクタ 53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3" name="フローチャート: 判断 54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4" name="フローチャート: 判断 54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5" name="フローチャート: 判断 54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51" name="楕円 550"/>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52" name="【児童館】&#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103505</xdr:rowOff>
    </xdr:from>
    <xdr:to>
      <xdr:col>81</xdr:col>
      <xdr:colOff>101600</xdr:colOff>
      <xdr:row>81</xdr:row>
      <xdr:rowOff>33655</xdr:rowOff>
    </xdr:to>
    <xdr:sp macro="" textlink="">
      <xdr:nvSpPr>
        <xdr:cNvPr id="553" name="楕円 552"/>
        <xdr:cNvSpPr/>
      </xdr:nvSpPr>
      <xdr:spPr>
        <a:xfrm>
          <a:off x="15430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154305</xdr:rowOff>
    </xdr:to>
    <xdr:cxnSp macro="">
      <xdr:nvCxnSpPr>
        <xdr:cNvPr id="554" name="直線コネクタ 553"/>
        <xdr:cNvCxnSpPr/>
      </xdr:nvCxnSpPr>
      <xdr:spPr>
        <a:xfrm flipV="1">
          <a:off x="15481300" y="13788389"/>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55" name="楕円 554"/>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154305</xdr:rowOff>
    </xdr:from>
    <xdr:to>
      <xdr:col>81</xdr:col>
      <xdr:colOff>50800</xdr:colOff>
      <xdr:row>81</xdr:row>
      <xdr:rowOff>60961</xdr:rowOff>
    </xdr:to>
    <xdr:cxnSp macro="">
      <xdr:nvCxnSpPr>
        <xdr:cNvPr id="556" name="直線コネクタ 555"/>
        <xdr:cNvCxnSpPr/>
      </xdr:nvCxnSpPr>
      <xdr:spPr>
        <a:xfrm flipV="1">
          <a:off x="14592300" y="138703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57"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58"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50182</xdr:rowOff>
    </xdr:from>
    <xdr:ext cx="405111" cy="259045"/>
    <xdr:sp macro="" textlink="">
      <xdr:nvSpPr>
        <xdr:cNvPr id="559" name="n_1mainValue【児童館】&#10;有形固定資産減価償却率"/>
        <xdr:cNvSpPr txBox="1"/>
      </xdr:nvSpPr>
      <xdr:spPr>
        <a:xfrm>
          <a:off x="15266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60" name="n_2mainValue【児童館】&#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4" name="直線コネクタ 58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8" name="直線コネクタ 58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9"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0" name="フローチャート: 判断 58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1" name="フローチャート: 判断 59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92" name="フローチャート: 判断 59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8" name="楕円 59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599"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00" name="楕円 599"/>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01" name="直線コネクタ 600"/>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02" name="楕円 601"/>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03" name="直線コネクタ 602"/>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0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05" name="n_2ave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0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07"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32" name="直線コネクタ 63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6" name="直線コネクタ 63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8" name="フローチャート: 判断 63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9" name="フローチャート: 判断 63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40" name="フローチャート: 判断 63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646" name="楕円 645"/>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647"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648" name="楕円 647"/>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91439</xdr:rowOff>
    </xdr:to>
    <xdr:cxnSp macro="">
      <xdr:nvCxnSpPr>
        <xdr:cNvPr id="649" name="直線コネクタ 648"/>
        <xdr:cNvCxnSpPr/>
      </xdr:nvCxnSpPr>
      <xdr:spPr>
        <a:xfrm flipV="1">
          <a:off x="15481300" y="17708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50" name="楕円 649"/>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103</xdr:row>
      <xdr:rowOff>133350</xdr:rowOff>
    </xdr:to>
    <xdr:cxnSp macro="">
      <xdr:nvCxnSpPr>
        <xdr:cNvPr id="651" name="直線コネクタ 650"/>
        <xdr:cNvCxnSpPr/>
      </xdr:nvCxnSpPr>
      <xdr:spPr>
        <a:xfrm flipV="1">
          <a:off x="14592300" y="1775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53"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158766</xdr:rowOff>
    </xdr:from>
    <xdr:ext cx="405111" cy="259045"/>
    <xdr:sp macro="" textlink="">
      <xdr:nvSpPr>
        <xdr:cNvPr id="654" name="n_1mainValue【公民館】&#10;有形固定資産減価償却率"/>
        <xdr:cNvSpPr txBox="1"/>
      </xdr:nvSpPr>
      <xdr:spPr>
        <a:xfrm>
          <a:off x="15266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55"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79" name="直線コネクタ 678"/>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8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81" name="直線コネクタ 68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82"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83" name="直線コネクタ 682"/>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84"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85" name="フローチャート: 判断 684"/>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86" name="フローチャート: 判断 685"/>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87" name="フローチャート: 判断 686"/>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693" name="楕円 692"/>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694" name="【公民館】&#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95" name="楕円 694"/>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696" name="直線コネクタ 695"/>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697" name="楕円 696"/>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0</xdr:rowOff>
    </xdr:to>
    <xdr:cxnSp macro="">
      <xdr:nvCxnSpPr>
        <xdr:cNvPr id="698" name="直線コネクタ 697"/>
        <xdr:cNvCxnSpPr/>
      </xdr:nvCxnSpPr>
      <xdr:spPr>
        <a:xfrm>
          <a:off x="20434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99"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00"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01" name="n_1mainValue【公民館】&#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702" name="n_2mainValue【公民館】&#10;一人当たり面積"/>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公営住宅は現在、日新団地において建替を行っているため、類似団体と比較して有形固定資産減価償却率が低くなっています。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　学校施設は現在、改築や大規模改修等を行っているため、有形固定資産減価償却率が低下する見込みとなっています。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0" name="楕円 69"/>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1" name="【図書館】&#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2" name="楕円 71"/>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102870</xdr:rowOff>
    </xdr:to>
    <xdr:cxnSp macro="">
      <xdr:nvCxnSpPr>
        <xdr:cNvPr id="73" name="直線コネクタ 72"/>
        <xdr:cNvCxnSpPr/>
      </xdr:nvCxnSpPr>
      <xdr:spPr>
        <a:xfrm flipV="1">
          <a:off x="3797300" y="640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144780</xdr:rowOff>
    </xdr:to>
    <xdr:cxnSp macro="">
      <xdr:nvCxnSpPr>
        <xdr:cNvPr id="75" name="直線コネクタ 74"/>
        <xdr:cNvCxnSpPr/>
      </xdr:nvCxnSpPr>
      <xdr:spPr>
        <a:xfrm flipV="1">
          <a:off x="2908300" y="644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77"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78" name="n_1mainValue【図書館】&#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9" name="n_2main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5" name="楕円 114"/>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16" name="【図書館】&#10;一人当たり面積該当値テキスト"/>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17" name="楕円 116"/>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18" name="直線コネクタ 117"/>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9" name="楕円 118"/>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76200</xdr:rowOff>
    </xdr:to>
    <xdr:cxnSp macro="">
      <xdr:nvCxnSpPr>
        <xdr:cNvPr id="120" name="直線コネクタ 119"/>
        <xdr:cNvCxnSpPr/>
      </xdr:nvCxnSpPr>
      <xdr:spPr>
        <a:xfrm flipV="1">
          <a:off x="8750300" y="656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2" name="n_2ave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95267</xdr:rowOff>
    </xdr:from>
    <xdr:ext cx="469744" cy="259045"/>
    <xdr:sp macro="" textlink="">
      <xdr:nvSpPr>
        <xdr:cNvPr id="123" name="n_1main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4"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55"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64" name="楕円 163"/>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65" name="【体育館・プー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6" name="楕円 165"/>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45720</xdr:rowOff>
    </xdr:to>
    <xdr:cxnSp macro="">
      <xdr:nvCxnSpPr>
        <xdr:cNvPr id="167" name="直線コネクタ 166"/>
        <xdr:cNvCxnSpPr/>
      </xdr:nvCxnSpPr>
      <xdr:spPr>
        <a:xfrm flipV="1">
          <a:off x="3797300" y="1029516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68" name="楕円 167"/>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66947</xdr:rowOff>
    </xdr:to>
    <xdr:cxnSp macro="">
      <xdr:nvCxnSpPr>
        <xdr:cNvPr id="169" name="直線コネクタ 168"/>
        <xdr:cNvCxnSpPr/>
      </xdr:nvCxnSpPr>
      <xdr:spPr>
        <a:xfrm flipV="1">
          <a:off x="2908300" y="1033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70"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1"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72"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73" name="n_2mainValue【体育館・プー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25925</xdr:rowOff>
    </xdr:from>
    <xdr:ext cx="469744" cy="259045"/>
    <xdr:sp macro="" textlink="">
      <xdr:nvSpPr>
        <xdr:cNvPr id="200" name="【体育館・プール】&#10;一人当たり面積平均値テキスト"/>
        <xdr:cNvSpPr txBox="1"/>
      </xdr:nvSpPr>
      <xdr:spPr>
        <a:xfrm>
          <a:off x="10515600" y="1048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113792</xdr:rowOff>
    </xdr:from>
    <xdr:to>
      <xdr:col>55</xdr:col>
      <xdr:colOff>50800</xdr:colOff>
      <xdr:row>57</xdr:row>
      <xdr:rowOff>43942</xdr:rowOff>
    </xdr:to>
    <xdr:sp macro="" textlink="">
      <xdr:nvSpPr>
        <xdr:cNvPr id="209" name="楕円 208"/>
        <xdr:cNvSpPr/>
      </xdr:nvSpPr>
      <xdr:spPr>
        <a:xfrm>
          <a:off x="10426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136669</xdr:rowOff>
    </xdr:from>
    <xdr:ext cx="469744" cy="259045"/>
    <xdr:sp macro="" textlink="">
      <xdr:nvSpPr>
        <xdr:cNvPr id="210" name="【体育館・プール】&#10;一人当たり面積該当値テキスト"/>
        <xdr:cNvSpPr txBox="1"/>
      </xdr:nvSpPr>
      <xdr:spPr>
        <a:xfrm>
          <a:off x="10515600" y="95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118364</xdr:rowOff>
    </xdr:from>
    <xdr:to>
      <xdr:col>50</xdr:col>
      <xdr:colOff>165100</xdr:colOff>
      <xdr:row>57</xdr:row>
      <xdr:rowOff>48514</xdr:rowOff>
    </xdr:to>
    <xdr:sp macro="" textlink="">
      <xdr:nvSpPr>
        <xdr:cNvPr id="211" name="楕円 210"/>
        <xdr:cNvSpPr/>
      </xdr:nvSpPr>
      <xdr:spPr>
        <a:xfrm>
          <a:off x="9588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164592</xdr:rowOff>
    </xdr:from>
    <xdr:to>
      <xdr:col>55</xdr:col>
      <xdr:colOff>0</xdr:colOff>
      <xdr:row>56</xdr:row>
      <xdr:rowOff>169164</xdr:rowOff>
    </xdr:to>
    <xdr:cxnSp macro="">
      <xdr:nvCxnSpPr>
        <xdr:cNvPr id="212" name="直線コネクタ 211"/>
        <xdr:cNvCxnSpPr/>
      </xdr:nvCxnSpPr>
      <xdr:spPr>
        <a:xfrm flipV="1">
          <a:off x="9639300" y="9765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145796</xdr:rowOff>
    </xdr:from>
    <xdr:to>
      <xdr:col>46</xdr:col>
      <xdr:colOff>38100</xdr:colOff>
      <xdr:row>57</xdr:row>
      <xdr:rowOff>75946</xdr:rowOff>
    </xdr:to>
    <xdr:sp macro="" textlink="">
      <xdr:nvSpPr>
        <xdr:cNvPr id="213" name="楕円 212"/>
        <xdr:cNvSpPr/>
      </xdr:nvSpPr>
      <xdr:spPr>
        <a:xfrm>
          <a:off x="8699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169164</xdr:rowOff>
    </xdr:from>
    <xdr:to>
      <xdr:col>50</xdr:col>
      <xdr:colOff>114300</xdr:colOff>
      <xdr:row>57</xdr:row>
      <xdr:rowOff>25146</xdr:rowOff>
    </xdr:to>
    <xdr:cxnSp macro="">
      <xdr:nvCxnSpPr>
        <xdr:cNvPr id="214" name="直線コネクタ 213"/>
        <xdr:cNvCxnSpPr/>
      </xdr:nvCxnSpPr>
      <xdr:spPr>
        <a:xfrm flipV="1">
          <a:off x="8750300" y="9770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15"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16" name="n_2aveValue【体育館・プール】&#10;一人当たり面積"/>
        <xdr:cNvSpPr txBox="1"/>
      </xdr:nvSpPr>
      <xdr:spPr>
        <a:xfrm>
          <a:off x="8515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65041</xdr:rowOff>
    </xdr:from>
    <xdr:ext cx="469744" cy="259045"/>
    <xdr:sp macro="" textlink="">
      <xdr:nvSpPr>
        <xdr:cNvPr id="217" name="n_1mainValue【体育館・プール】&#10;一人当たり面積"/>
        <xdr:cNvSpPr txBox="1"/>
      </xdr:nvSpPr>
      <xdr:spPr>
        <a:xfrm>
          <a:off x="93917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92473</xdr:rowOff>
    </xdr:from>
    <xdr:ext cx="469744" cy="259045"/>
    <xdr:sp macro="" textlink="">
      <xdr:nvSpPr>
        <xdr:cNvPr id="218" name="n_2mainValue【体育館・プール】&#10;一人当たり面積"/>
        <xdr:cNvSpPr txBox="1"/>
      </xdr:nvSpPr>
      <xdr:spPr>
        <a:xfrm>
          <a:off x="8515427" y="95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99695</xdr:rowOff>
    </xdr:from>
    <xdr:to>
      <xdr:col>24</xdr:col>
      <xdr:colOff>114300</xdr:colOff>
      <xdr:row>86</xdr:row>
      <xdr:rowOff>29845</xdr:rowOff>
    </xdr:to>
    <xdr:sp macro="" textlink="">
      <xdr:nvSpPr>
        <xdr:cNvPr id="256" name="楕円 255"/>
        <xdr:cNvSpPr/>
      </xdr:nvSpPr>
      <xdr:spPr>
        <a:xfrm>
          <a:off x="4584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14622</xdr:rowOff>
    </xdr:from>
    <xdr:ext cx="340478" cy="259045"/>
    <xdr:sp macro="" textlink="">
      <xdr:nvSpPr>
        <xdr:cNvPr id="257" name="【福祉施設】&#10;有形固定資産減価償却率該当値テキスト"/>
        <xdr:cNvSpPr txBox="1"/>
      </xdr:nvSpPr>
      <xdr:spPr>
        <a:xfrm>
          <a:off x="4673600" y="14587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137795</xdr:rowOff>
    </xdr:from>
    <xdr:to>
      <xdr:col>20</xdr:col>
      <xdr:colOff>38100</xdr:colOff>
      <xdr:row>86</xdr:row>
      <xdr:rowOff>67945</xdr:rowOff>
    </xdr:to>
    <xdr:sp macro="" textlink="">
      <xdr:nvSpPr>
        <xdr:cNvPr id="258" name="楕円 257"/>
        <xdr:cNvSpPr/>
      </xdr:nvSpPr>
      <xdr:spPr>
        <a:xfrm>
          <a:off x="3746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150495</xdr:rowOff>
    </xdr:from>
    <xdr:to>
      <xdr:col>24</xdr:col>
      <xdr:colOff>63500</xdr:colOff>
      <xdr:row>86</xdr:row>
      <xdr:rowOff>17145</xdr:rowOff>
    </xdr:to>
    <xdr:cxnSp macro="">
      <xdr:nvCxnSpPr>
        <xdr:cNvPr id="259" name="直線コネクタ 258"/>
        <xdr:cNvCxnSpPr/>
      </xdr:nvCxnSpPr>
      <xdr:spPr>
        <a:xfrm flipV="1">
          <a:off x="3797300" y="14723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133986</xdr:rowOff>
    </xdr:from>
    <xdr:to>
      <xdr:col>15</xdr:col>
      <xdr:colOff>101600</xdr:colOff>
      <xdr:row>78</xdr:row>
      <xdr:rowOff>64136</xdr:rowOff>
    </xdr:to>
    <xdr:sp macro="" textlink="">
      <xdr:nvSpPr>
        <xdr:cNvPr id="260" name="楕円 259"/>
        <xdr:cNvSpPr/>
      </xdr:nvSpPr>
      <xdr:spPr>
        <a:xfrm>
          <a:off x="2857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13336</xdr:rowOff>
    </xdr:from>
    <xdr:to>
      <xdr:col>19</xdr:col>
      <xdr:colOff>177800</xdr:colOff>
      <xdr:row>86</xdr:row>
      <xdr:rowOff>17145</xdr:rowOff>
    </xdr:to>
    <xdr:cxnSp macro="">
      <xdr:nvCxnSpPr>
        <xdr:cNvPr id="261" name="直線コネクタ 260"/>
        <xdr:cNvCxnSpPr/>
      </xdr:nvCxnSpPr>
      <xdr:spPr>
        <a:xfrm>
          <a:off x="2908300" y="13386436"/>
          <a:ext cx="889000" cy="13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59072</xdr:rowOff>
    </xdr:from>
    <xdr:ext cx="340478" cy="259045"/>
    <xdr:sp macro="" textlink="">
      <xdr:nvSpPr>
        <xdr:cNvPr id="264" name="n_1mainValue【福祉施設】&#10;有形固定資産減価償却率"/>
        <xdr:cNvSpPr txBox="1"/>
      </xdr:nvSpPr>
      <xdr:spPr>
        <a:xfrm>
          <a:off x="3614361" y="1480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80663</xdr:rowOff>
    </xdr:from>
    <xdr:ext cx="405111" cy="259045"/>
    <xdr:sp macro="" textlink="">
      <xdr:nvSpPr>
        <xdr:cNvPr id="265" name="n_2mainValue【福祉施設】&#10;有形固定資産減価償却率"/>
        <xdr:cNvSpPr txBox="1"/>
      </xdr:nvSpPr>
      <xdr:spPr>
        <a:xfrm>
          <a:off x="2705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305" name="楕円 304"/>
        <xdr:cNvSpPr/>
      </xdr:nvSpPr>
      <xdr:spPr>
        <a:xfrm>
          <a:off x="10426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129013</xdr:rowOff>
    </xdr:from>
    <xdr:ext cx="469744" cy="259045"/>
    <xdr:sp macro="" textlink="">
      <xdr:nvSpPr>
        <xdr:cNvPr id="306" name="【福祉施設】&#10;一人当たり面積該当値テキスト"/>
        <xdr:cNvSpPr txBox="1"/>
      </xdr:nvSpPr>
      <xdr:spPr>
        <a:xfrm>
          <a:off x="10515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150586</xdr:rowOff>
    </xdr:from>
    <xdr:to>
      <xdr:col>50</xdr:col>
      <xdr:colOff>165100</xdr:colOff>
      <xdr:row>83</xdr:row>
      <xdr:rowOff>80736</xdr:rowOff>
    </xdr:to>
    <xdr:sp macro="" textlink="">
      <xdr:nvSpPr>
        <xdr:cNvPr id="307" name="楕円 306"/>
        <xdr:cNvSpPr/>
      </xdr:nvSpPr>
      <xdr:spPr>
        <a:xfrm>
          <a:off x="958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29936</xdr:rowOff>
    </xdr:to>
    <xdr:cxnSp macro="">
      <xdr:nvCxnSpPr>
        <xdr:cNvPr id="308" name="直線コネクタ 307"/>
        <xdr:cNvCxnSpPr/>
      </xdr:nvCxnSpPr>
      <xdr:spPr>
        <a:xfrm>
          <a:off x="96393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09" name="楕円 308"/>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29936</xdr:rowOff>
    </xdr:from>
    <xdr:to>
      <xdr:col>50</xdr:col>
      <xdr:colOff>114300</xdr:colOff>
      <xdr:row>85</xdr:row>
      <xdr:rowOff>95250</xdr:rowOff>
    </xdr:to>
    <xdr:cxnSp macro="">
      <xdr:nvCxnSpPr>
        <xdr:cNvPr id="310" name="直線コネクタ 309"/>
        <xdr:cNvCxnSpPr/>
      </xdr:nvCxnSpPr>
      <xdr:spPr>
        <a:xfrm flipV="1">
          <a:off x="8750300" y="1426028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1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71863</xdr:rowOff>
    </xdr:from>
    <xdr:ext cx="469744" cy="259045"/>
    <xdr:sp macro="" textlink="">
      <xdr:nvSpPr>
        <xdr:cNvPr id="313" name="n_1mainValue【福祉施設】&#10;一人当たり面積"/>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14"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44"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84455</xdr:rowOff>
    </xdr:from>
    <xdr:to>
      <xdr:col>24</xdr:col>
      <xdr:colOff>114300</xdr:colOff>
      <xdr:row>106</xdr:row>
      <xdr:rowOff>14605</xdr:rowOff>
    </xdr:to>
    <xdr:sp macro="" textlink="">
      <xdr:nvSpPr>
        <xdr:cNvPr id="353" name="楕円 352"/>
        <xdr:cNvSpPr/>
      </xdr:nvSpPr>
      <xdr:spPr>
        <a:xfrm>
          <a:off x="4584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62882</xdr:rowOff>
    </xdr:from>
    <xdr:ext cx="405111" cy="259045"/>
    <xdr:sp macro="" textlink="">
      <xdr:nvSpPr>
        <xdr:cNvPr id="354" name="【市民会館】&#10;有形固定資産減価償却率該当値テキスト"/>
        <xdr:cNvSpPr txBox="1"/>
      </xdr:nvSpPr>
      <xdr:spPr>
        <a:xfrm>
          <a:off x="4673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122555</xdr:rowOff>
    </xdr:from>
    <xdr:to>
      <xdr:col>20</xdr:col>
      <xdr:colOff>38100</xdr:colOff>
      <xdr:row>106</xdr:row>
      <xdr:rowOff>52705</xdr:rowOff>
    </xdr:to>
    <xdr:sp macro="" textlink="">
      <xdr:nvSpPr>
        <xdr:cNvPr id="355" name="楕円 354"/>
        <xdr:cNvSpPr/>
      </xdr:nvSpPr>
      <xdr:spPr>
        <a:xfrm>
          <a:off x="3746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135255</xdr:rowOff>
    </xdr:from>
    <xdr:to>
      <xdr:col>24</xdr:col>
      <xdr:colOff>63500</xdr:colOff>
      <xdr:row>106</xdr:row>
      <xdr:rowOff>1905</xdr:rowOff>
    </xdr:to>
    <xdr:cxnSp macro="">
      <xdr:nvCxnSpPr>
        <xdr:cNvPr id="356" name="直線コネクタ 355"/>
        <xdr:cNvCxnSpPr/>
      </xdr:nvCxnSpPr>
      <xdr:spPr>
        <a:xfrm flipV="1">
          <a:off x="3797300" y="1813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357" name="楕円 356"/>
        <xdr:cNvSpPr/>
      </xdr:nvSpPr>
      <xdr:spPr>
        <a:xfrm>
          <a:off x="2857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xdr:rowOff>
    </xdr:from>
    <xdr:to>
      <xdr:col>19</xdr:col>
      <xdr:colOff>177800</xdr:colOff>
      <xdr:row>106</xdr:row>
      <xdr:rowOff>40005</xdr:rowOff>
    </xdr:to>
    <xdr:cxnSp macro="">
      <xdr:nvCxnSpPr>
        <xdr:cNvPr id="358" name="直線コネクタ 357"/>
        <xdr:cNvCxnSpPr/>
      </xdr:nvCxnSpPr>
      <xdr:spPr>
        <a:xfrm flipV="1">
          <a:off x="2908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6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43832</xdr:rowOff>
    </xdr:from>
    <xdr:ext cx="405111" cy="259045"/>
    <xdr:sp macro="" textlink="">
      <xdr:nvSpPr>
        <xdr:cNvPr id="361" name="n_1mainValue【市民会館】&#10;有形固定資産減価償却率"/>
        <xdr:cNvSpPr txBox="1"/>
      </xdr:nvSpPr>
      <xdr:spPr>
        <a:xfrm>
          <a:off x="3582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81932</xdr:rowOff>
    </xdr:from>
    <xdr:ext cx="405111" cy="259045"/>
    <xdr:sp macro="" textlink="">
      <xdr:nvSpPr>
        <xdr:cNvPr id="362" name="n_2mainValue【市民会館】&#10;有形固定資産減価償却率"/>
        <xdr:cNvSpPr txBox="1"/>
      </xdr:nvSpPr>
      <xdr:spPr>
        <a:xfrm>
          <a:off x="2705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00" name="楕円 399"/>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01" name="【市民会館】&#10;一人当たり面積該当値テキスト"/>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40639</xdr:rowOff>
    </xdr:from>
    <xdr:to>
      <xdr:col>50</xdr:col>
      <xdr:colOff>165100</xdr:colOff>
      <xdr:row>104</xdr:row>
      <xdr:rowOff>142239</xdr:rowOff>
    </xdr:to>
    <xdr:sp macro="" textlink="">
      <xdr:nvSpPr>
        <xdr:cNvPr id="402" name="楕円 401"/>
        <xdr:cNvSpPr/>
      </xdr:nvSpPr>
      <xdr:spPr>
        <a:xfrm>
          <a:off x="958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83820</xdr:rowOff>
    </xdr:from>
    <xdr:to>
      <xdr:col>55</xdr:col>
      <xdr:colOff>0</xdr:colOff>
      <xdr:row>104</xdr:row>
      <xdr:rowOff>91439</xdr:rowOff>
    </xdr:to>
    <xdr:cxnSp macro="">
      <xdr:nvCxnSpPr>
        <xdr:cNvPr id="403" name="直線コネクタ 402"/>
        <xdr:cNvCxnSpPr/>
      </xdr:nvCxnSpPr>
      <xdr:spPr>
        <a:xfrm flipV="1">
          <a:off x="9639300" y="1791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404" name="楕円 403"/>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91439</xdr:rowOff>
    </xdr:to>
    <xdr:cxnSp macro="">
      <xdr:nvCxnSpPr>
        <xdr:cNvPr id="405" name="直線コネクタ 404"/>
        <xdr:cNvCxnSpPr/>
      </xdr:nvCxnSpPr>
      <xdr:spPr>
        <a:xfrm>
          <a:off x="8750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406"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7" name="n_2ave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158766</xdr:rowOff>
    </xdr:from>
    <xdr:ext cx="469744" cy="259045"/>
    <xdr:sp macro="" textlink="">
      <xdr:nvSpPr>
        <xdr:cNvPr id="408" name="n_1mainValue【市民会館】&#10;一人当たり面積"/>
        <xdr:cNvSpPr txBox="1"/>
      </xdr:nvSpPr>
      <xdr:spPr>
        <a:xfrm>
          <a:off x="9391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409"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42" name="フローチャート: 判断 441"/>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48" name="楕円 447"/>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150512</xdr:rowOff>
    </xdr:from>
    <xdr:ext cx="405111" cy="259045"/>
    <xdr:sp macro="" textlink="">
      <xdr:nvSpPr>
        <xdr:cNvPr id="449" name="【一般廃棄物処理施設】&#10;有形固定資産減価償却率該当値テキスト"/>
        <xdr:cNvSpPr txBox="1"/>
      </xdr:nvSpPr>
      <xdr:spPr>
        <a:xfrm>
          <a:off x="16357600"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450" name="楕円 449"/>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93345</xdr:rowOff>
    </xdr:to>
    <xdr:cxnSp macro="">
      <xdr:nvCxnSpPr>
        <xdr:cNvPr id="451" name="直線コネクタ 450"/>
        <xdr:cNvCxnSpPr/>
      </xdr:nvCxnSpPr>
      <xdr:spPr>
        <a:xfrm flipV="1">
          <a:off x="15481300" y="6395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452" name="楕円 451"/>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135255</xdr:rowOff>
    </xdr:to>
    <xdr:cxnSp macro="">
      <xdr:nvCxnSpPr>
        <xdr:cNvPr id="453" name="直線コネクタ 452"/>
        <xdr:cNvCxnSpPr/>
      </xdr:nvCxnSpPr>
      <xdr:spPr>
        <a:xfrm flipV="1">
          <a:off x="14592300" y="643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55"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135272</xdr:rowOff>
    </xdr:from>
    <xdr:ext cx="405111" cy="259045"/>
    <xdr:sp macro="" textlink="">
      <xdr:nvSpPr>
        <xdr:cNvPr id="456" name="n_1mainValue【一般廃棄物処理施設】&#10;有形固定資産減価償却率"/>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57" name="n_2main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89" name="フローチャート: 判断 488"/>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36007</xdr:rowOff>
    </xdr:from>
    <xdr:to>
      <xdr:col>116</xdr:col>
      <xdr:colOff>114300</xdr:colOff>
      <xdr:row>40</xdr:row>
      <xdr:rowOff>137607</xdr:rowOff>
    </xdr:to>
    <xdr:sp macro="" textlink="">
      <xdr:nvSpPr>
        <xdr:cNvPr id="495" name="楕円 494"/>
        <xdr:cNvSpPr/>
      </xdr:nvSpPr>
      <xdr:spPr>
        <a:xfrm>
          <a:off x="22110700" y="68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14434</xdr:rowOff>
    </xdr:from>
    <xdr:ext cx="534377" cy="259045"/>
    <xdr:sp macro="" textlink="">
      <xdr:nvSpPr>
        <xdr:cNvPr id="496" name="【一般廃棄物処理施設】&#10;一人当たり有形固定資産（償却資産）額該当値テキスト"/>
        <xdr:cNvSpPr txBox="1"/>
      </xdr:nvSpPr>
      <xdr:spPr>
        <a:xfrm>
          <a:off x="22199600" y="68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37302</xdr:rowOff>
    </xdr:from>
    <xdr:to>
      <xdr:col>112</xdr:col>
      <xdr:colOff>38100</xdr:colOff>
      <xdr:row>40</xdr:row>
      <xdr:rowOff>138902</xdr:rowOff>
    </xdr:to>
    <xdr:sp macro="" textlink="">
      <xdr:nvSpPr>
        <xdr:cNvPr id="497" name="楕円 496"/>
        <xdr:cNvSpPr/>
      </xdr:nvSpPr>
      <xdr:spPr>
        <a:xfrm>
          <a:off x="21272500" y="6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86807</xdr:rowOff>
    </xdr:from>
    <xdr:to>
      <xdr:col>116</xdr:col>
      <xdr:colOff>63500</xdr:colOff>
      <xdr:row>40</xdr:row>
      <xdr:rowOff>88102</xdr:rowOff>
    </xdr:to>
    <xdr:cxnSp macro="">
      <xdr:nvCxnSpPr>
        <xdr:cNvPr id="498" name="直線コネクタ 497"/>
        <xdr:cNvCxnSpPr/>
      </xdr:nvCxnSpPr>
      <xdr:spPr>
        <a:xfrm flipV="1">
          <a:off x="21323300" y="6944807"/>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38415</xdr:rowOff>
    </xdr:from>
    <xdr:to>
      <xdr:col>107</xdr:col>
      <xdr:colOff>101600</xdr:colOff>
      <xdr:row>40</xdr:row>
      <xdr:rowOff>140015</xdr:rowOff>
    </xdr:to>
    <xdr:sp macro="" textlink="">
      <xdr:nvSpPr>
        <xdr:cNvPr id="499" name="楕円 498"/>
        <xdr:cNvSpPr/>
      </xdr:nvSpPr>
      <xdr:spPr>
        <a:xfrm>
          <a:off x="20383500" y="68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88102</xdr:rowOff>
    </xdr:from>
    <xdr:to>
      <xdr:col>111</xdr:col>
      <xdr:colOff>177800</xdr:colOff>
      <xdr:row>40</xdr:row>
      <xdr:rowOff>89215</xdr:rowOff>
    </xdr:to>
    <xdr:cxnSp macro="">
      <xdr:nvCxnSpPr>
        <xdr:cNvPr id="500" name="直線コネクタ 499"/>
        <xdr:cNvCxnSpPr/>
      </xdr:nvCxnSpPr>
      <xdr:spPr>
        <a:xfrm flipV="1">
          <a:off x="20434300" y="6946102"/>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502"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130029</xdr:rowOff>
    </xdr:from>
    <xdr:ext cx="534377" cy="259045"/>
    <xdr:sp macro="" textlink="">
      <xdr:nvSpPr>
        <xdr:cNvPr id="503" name="n_1mainValue【一般廃棄物処理施設】&#10;一人当たり有形固定資産（償却資産）額"/>
        <xdr:cNvSpPr txBox="1"/>
      </xdr:nvSpPr>
      <xdr:spPr>
        <a:xfrm>
          <a:off x="21043411" y="69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131142</xdr:rowOff>
    </xdr:from>
    <xdr:ext cx="534377" cy="259045"/>
    <xdr:sp macro="" textlink="">
      <xdr:nvSpPr>
        <xdr:cNvPr id="504" name="n_2mainValue【一般廃棄物処理施設】&#10;一人当たり有形固定資産（償却資産）額"/>
        <xdr:cNvSpPr txBox="1"/>
      </xdr:nvSpPr>
      <xdr:spPr>
        <a:xfrm>
          <a:off x="20167111" y="69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1" name="テキスト ボックス 53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32" name="直線コネクタ 531"/>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33" name="テキスト ボックス 532"/>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4" name="直線コネクタ 533"/>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35" name="テキスト ボックス 534"/>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36" name="直線コネクタ 535"/>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37" name="テキスト ボックス 536"/>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40" name="直線コネクタ 539"/>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41" name="テキスト ボックス 540"/>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2" name="直線コネクタ 541"/>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3" name="テキスト ボックス 542"/>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4" name="直線コネクタ 543"/>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45" name="テキスト ボックス 544"/>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7" name="テキスト ボックス 5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6668</xdr:rowOff>
    </xdr:from>
    <xdr:to>
      <xdr:col>85</xdr:col>
      <xdr:colOff>126364</xdr:colOff>
      <xdr:row>85</xdr:row>
      <xdr:rowOff>103823</xdr:rowOff>
    </xdr:to>
    <xdr:cxnSp macro="">
      <xdr:nvCxnSpPr>
        <xdr:cNvPr id="549" name="直線コネクタ 548"/>
        <xdr:cNvCxnSpPr/>
      </xdr:nvCxnSpPr>
      <xdr:spPr>
        <a:xfrm flipV="1">
          <a:off x="16318864" y="13379768"/>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107650</xdr:rowOff>
    </xdr:from>
    <xdr:ext cx="405111" cy="259045"/>
    <xdr:sp macro="" textlink="">
      <xdr:nvSpPr>
        <xdr:cNvPr id="550" name="【消防施設】&#10;有形固定資産減価償却率最小値テキスト"/>
        <xdr:cNvSpPr txBox="1"/>
      </xdr:nvSpPr>
      <xdr:spPr>
        <a:xfrm>
          <a:off x="16357600" y="1468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103823</xdr:rowOff>
    </xdr:from>
    <xdr:to>
      <xdr:col>86</xdr:col>
      <xdr:colOff>25400</xdr:colOff>
      <xdr:row>85</xdr:row>
      <xdr:rowOff>103823</xdr:rowOff>
    </xdr:to>
    <xdr:cxnSp macro="">
      <xdr:nvCxnSpPr>
        <xdr:cNvPr id="551" name="直線コネクタ 550"/>
        <xdr:cNvCxnSpPr/>
      </xdr:nvCxnSpPr>
      <xdr:spPr>
        <a:xfrm>
          <a:off x="16230600" y="1467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124795</xdr:rowOff>
    </xdr:from>
    <xdr:ext cx="405111" cy="259045"/>
    <xdr:sp macro="" textlink="">
      <xdr:nvSpPr>
        <xdr:cNvPr id="552" name="【消防施設】&#10;有形固定資産減価償却率最大値テキスト"/>
        <xdr:cNvSpPr txBox="1"/>
      </xdr:nvSpPr>
      <xdr:spPr>
        <a:xfrm>
          <a:off x="16357600" y="1315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6668</xdr:rowOff>
    </xdr:from>
    <xdr:to>
      <xdr:col>86</xdr:col>
      <xdr:colOff>25400</xdr:colOff>
      <xdr:row>78</xdr:row>
      <xdr:rowOff>6668</xdr:rowOff>
    </xdr:to>
    <xdr:cxnSp macro="">
      <xdr:nvCxnSpPr>
        <xdr:cNvPr id="553" name="直線コネクタ 552"/>
        <xdr:cNvCxnSpPr/>
      </xdr:nvCxnSpPr>
      <xdr:spPr>
        <a:xfrm>
          <a:off x="16230600" y="1337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554" name="【消防施設】&#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55" name="フローチャート: 判断 554"/>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13018</xdr:rowOff>
    </xdr:from>
    <xdr:to>
      <xdr:col>81</xdr:col>
      <xdr:colOff>101600</xdr:colOff>
      <xdr:row>81</xdr:row>
      <xdr:rowOff>114618</xdr:rowOff>
    </xdr:to>
    <xdr:sp macro="" textlink="">
      <xdr:nvSpPr>
        <xdr:cNvPr id="556" name="フローチャート: 判断 555"/>
        <xdr:cNvSpPr/>
      </xdr:nvSpPr>
      <xdr:spPr>
        <a:xfrm>
          <a:off x="15430500" y="1390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104457</xdr:rowOff>
    </xdr:from>
    <xdr:to>
      <xdr:col>76</xdr:col>
      <xdr:colOff>165100</xdr:colOff>
      <xdr:row>82</xdr:row>
      <xdr:rowOff>34607</xdr:rowOff>
    </xdr:to>
    <xdr:sp macro="" textlink="">
      <xdr:nvSpPr>
        <xdr:cNvPr id="557" name="フローチャート: 判断 556"/>
        <xdr:cNvSpPr/>
      </xdr:nvSpPr>
      <xdr:spPr>
        <a:xfrm>
          <a:off x="14541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53023</xdr:rowOff>
    </xdr:from>
    <xdr:to>
      <xdr:col>85</xdr:col>
      <xdr:colOff>177800</xdr:colOff>
      <xdr:row>85</xdr:row>
      <xdr:rowOff>154623</xdr:rowOff>
    </xdr:to>
    <xdr:sp macro="" textlink="">
      <xdr:nvSpPr>
        <xdr:cNvPr id="563" name="楕円 562"/>
        <xdr:cNvSpPr/>
      </xdr:nvSpPr>
      <xdr:spPr>
        <a:xfrm>
          <a:off x="16268700" y="146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139400</xdr:rowOff>
    </xdr:from>
    <xdr:ext cx="405111" cy="259045"/>
    <xdr:sp macro="" textlink="">
      <xdr:nvSpPr>
        <xdr:cNvPr id="564" name="【消防施設】&#10;有形固定資産減価償却率該当値テキスト"/>
        <xdr:cNvSpPr txBox="1"/>
      </xdr:nvSpPr>
      <xdr:spPr>
        <a:xfrm>
          <a:off x="16357600" y="1454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118745</xdr:rowOff>
    </xdr:from>
    <xdr:to>
      <xdr:col>81</xdr:col>
      <xdr:colOff>101600</xdr:colOff>
      <xdr:row>86</xdr:row>
      <xdr:rowOff>48895</xdr:rowOff>
    </xdr:to>
    <xdr:sp macro="" textlink="">
      <xdr:nvSpPr>
        <xdr:cNvPr id="565" name="楕円 564"/>
        <xdr:cNvSpPr/>
      </xdr:nvSpPr>
      <xdr:spPr>
        <a:xfrm>
          <a:off x="15430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103823</xdr:rowOff>
    </xdr:from>
    <xdr:to>
      <xdr:col>85</xdr:col>
      <xdr:colOff>127000</xdr:colOff>
      <xdr:row>85</xdr:row>
      <xdr:rowOff>169545</xdr:rowOff>
    </xdr:to>
    <xdr:cxnSp macro="">
      <xdr:nvCxnSpPr>
        <xdr:cNvPr id="566" name="直線コネクタ 565"/>
        <xdr:cNvCxnSpPr/>
      </xdr:nvCxnSpPr>
      <xdr:spPr>
        <a:xfrm flipV="1">
          <a:off x="15481300" y="14677073"/>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567" name="楕円 566"/>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85</xdr:row>
      <xdr:rowOff>169545</xdr:rowOff>
    </xdr:to>
    <xdr:cxnSp macro="">
      <xdr:nvCxnSpPr>
        <xdr:cNvPr id="568" name="直線コネクタ 567"/>
        <xdr:cNvCxnSpPr/>
      </xdr:nvCxnSpPr>
      <xdr:spPr>
        <a:xfrm>
          <a:off x="14592300" y="14702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131145</xdr:rowOff>
    </xdr:from>
    <xdr:ext cx="405111" cy="259045"/>
    <xdr:sp macro="" textlink="">
      <xdr:nvSpPr>
        <xdr:cNvPr id="569" name="n_1aveValue【消防施設】&#10;有形固定資産減価償却率"/>
        <xdr:cNvSpPr txBox="1"/>
      </xdr:nvSpPr>
      <xdr:spPr>
        <a:xfrm>
          <a:off x="15266044" y="1367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51134</xdr:rowOff>
    </xdr:from>
    <xdr:ext cx="405111" cy="259045"/>
    <xdr:sp macro="" textlink="">
      <xdr:nvSpPr>
        <xdr:cNvPr id="570" name="n_2aveValue【消防施設】&#10;有形固定資産減価償却率"/>
        <xdr:cNvSpPr txBox="1"/>
      </xdr:nvSpPr>
      <xdr:spPr>
        <a:xfrm>
          <a:off x="14389744"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40022</xdr:rowOff>
    </xdr:from>
    <xdr:ext cx="405111" cy="259045"/>
    <xdr:sp macro="" textlink="">
      <xdr:nvSpPr>
        <xdr:cNvPr id="571" name="n_1mainValue【消防施設】&#10;有形固定資産減価償却率"/>
        <xdr:cNvSpPr txBox="1"/>
      </xdr:nvSpPr>
      <xdr:spPr>
        <a:xfrm>
          <a:off x="152660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572"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6" name="直線コネクタ 595"/>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7"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8" name="直線コネクタ 597"/>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9"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00" name="直線コネクタ 599"/>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1"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2" name="フローチャート: 判断 60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03" name="フローチャート: 判断 602"/>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04" name="フローチャート: 判断 603"/>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101600</xdr:rowOff>
    </xdr:from>
    <xdr:to>
      <xdr:col>116</xdr:col>
      <xdr:colOff>114300</xdr:colOff>
      <xdr:row>78</xdr:row>
      <xdr:rowOff>31750</xdr:rowOff>
    </xdr:to>
    <xdr:sp macro="" textlink="">
      <xdr:nvSpPr>
        <xdr:cNvPr id="610" name="楕円 609"/>
        <xdr:cNvSpPr/>
      </xdr:nvSpPr>
      <xdr:spPr>
        <a:xfrm>
          <a:off x="22110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54627</xdr:rowOff>
    </xdr:from>
    <xdr:ext cx="469744" cy="259045"/>
    <xdr:sp macro="" textlink="">
      <xdr:nvSpPr>
        <xdr:cNvPr id="611" name="【消防施設】&#10;一人当たり面積該当値テキスト"/>
        <xdr:cNvSpPr txBox="1"/>
      </xdr:nvSpPr>
      <xdr:spPr>
        <a:xfrm>
          <a:off x="221996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612" name="楕円 611"/>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152400</xdr:rowOff>
    </xdr:from>
    <xdr:to>
      <xdr:col>116</xdr:col>
      <xdr:colOff>63500</xdr:colOff>
      <xdr:row>78</xdr:row>
      <xdr:rowOff>0</xdr:rowOff>
    </xdr:to>
    <xdr:cxnSp macro="">
      <xdr:nvCxnSpPr>
        <xdr:cNvPr id="613" name="直線コネクタ 612"/>
        <xdr:cNvCxnSpPr/>
      </xdr:nvCxnSpPr>
      <xdr:spPr>
        <a:xfrm flipV="1">
          <a:off x="21323300" y="13354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120650</xdr:rowOff>
    </xdr:from>
    <xdr:to>
      <xdr:col>107</xdr:col>
      <xdr:colOff>101600</xdr:colOff>
      <xdr:row>79</xdr:row>
      <xdr:rowOff>50800</xdr:rowOff>
    </xdr:to>
    <xdr:sp macro="" textlink="">
      <xdr:nvSpPr>
        <xdr:cNvPr id="614" name="楕円 613"/>
        <xdr:cNvSpPr/>
      </xdr:nvSpPr>
      <xdr:spPr>
        <a:xfrm>
          <a:off x="2038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79</xdr:row>
      <xdr:rowOff>0</xdr:rowOff>
    </xdr:to>
    <xdr:cxnSp macro="">
      <xdr:nvCxnSpPr>
        <xdr:cNvPr id="615" name="直線コネクタ 614"/>
        <xdr:cNvCxnSpPr/>
      </xdr:nvCxnSpPr>
      <xdr:spPr>
        <a:xfrm flipV="1">
          <a:off x="20434300" y="13373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16"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消防施設】&#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618" name="n_1mainValue【消防施設】&#10;一人当たり面積"/>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67327</xdr:rowOff>
    </xdr:from>
    <xdr:ext cx="469744" cy="259045"/>
    <xdr:sp macro="" textlink="">
      <xdr:nvSpPr>
        <xdr:cNvPr id="619" name="n_2mainValue【消防施設】&#10;一人当たり面積"/>
        <xdr:cNvSpPr txBox="1"/>
      </xdr:nvSpPr>
      <xdr:spPr>
        <a:xfrm>
          <a:off x="20199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1" name="テキスト ボックス 6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43" name="直線コネクタ 642"/>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44"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45" name="直線コネクタ 644"/>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46"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47" name="直線コネクタ 64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48"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49" name="フローチャート: 判断 648"/>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50" name="フローチャート: 判断 649"/>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51" name="フローチャート: 判断 650"/>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168275</xdr:rowOff>
    </xdr:from>
    <xdr:to>
      <xdr:col>85</xdr:col>
      <xdr:colOff>177800</xdr:colOff>
      <xdr:row>101</xdr:row>
      <xdr:rowOff>98425</xdr:rowOff>
    </xdr:to>
    <xdr:sp macro="" textlink="">
      <xdr:nvSpPr>
        <xdr:cNvPr id="657" name="楕円 656"/>
        <xdr:cNvSpPr/>
      </xdr:nvSpPr>
      <xdr:spPr>
        <a:xfrm>
          <a:off x="16268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19702</xdr:rowOff>
    </xdr:from>
    <xdr:ext cx="405111" cy="259045"/>
    <xdr:sp macro="" textlink="">
      <xdr:nvSpPr>
        <xdr:cNvPr id="658" name="【庁舎】&#10;有形固定資産減価償却率該当値テキスト"/>
        <xdr:cNvSpPr txBox="1"/>
      </xdr:nvSpPr>
      <xdr:spPr>
        <a:xfrm>
          <a:off x="16357600"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34925</xdr:rowOff>
    </xdr:from>
    <xdr:to>
      <xdr:col>81</xdr:col>
      <xdr:colOff>101600</xdr:colOff>
      <xdr:row>101</xdr:row>
      <xdr:rowOff>136525</xdr:rowOff>
    </xdr:to>
    <xdr:sp macro="" textlink="">
      <xdr:nvSpPr>
        <xdr:cNvPr id="659" name="楕円 658"/>
        <xdr:cNvSpPr/>
      </xdr:nvSpPr>
      <xdr:spPr>
        <a:xfrm>
          <a:off x="15430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47625</xdr:rowOff>
    </xdr:from>
    <xdr:to>
      <xdr:col>85</xdr:col>
      <xdr:colOff>127000</xdr:colOff>
      <xdr:row>101</xdr:row>
      <xdr:rowOff>85725</xdr:rowOff>
    </xdr:to>
    <xdr:cxnSp macro="">
      <xdr:nvCxnSpPr>
        <xdr:cNvPr id="660" name="直線コネクタ 659"/>
        <xdr:cNvCxnSpPr/>
      </xdr:nvCxnSpPr>
      <xdr:spPr>
        <a:xfrm flipV="1">
          <a:off x="15481300" y="173640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73025</xdr:rowOff>
    </xdr:from>
    <xdr:to>
      <xdr:col>76</xdr:col>
      <xdr:colOff>165100</xdr:colOff>
      <xdr:row>102</xdr:row>
      <xdr:rowOff>3175</xdr:rowOff>
    </xdr:to>
    <xdr:sp macro="" textlink="">
      <xdr:nvSpPr>
        <xdr:cNvPr id="661" name="楕円 660"/>
        <xdr:cNvSpPr/>
      </xdr:nvSpPr>
      <xdr:spPr>
        <a:xfrm>
          <a:off x="14541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85725</xdr:rowOff>
    </xdr:from>
    <xdr:to>
      <xdr:col>81</xdr:col>
      <xdr:colOff>50800</xdr:colOff>
      <xdr:row>101</xdr:row>
      <xdr:rowOff>123825</xdr:rowOff>
    </xdr:to>
    <xdr:cxnSp macro="">
      <xdr:nvCxnSpPr>
        <xdr:cNvPr id="662" name="直線コネクタ 661"/>
        <xdr:cNvCxnSpPr/>
      </xdr:nvCxnSpPr>
      <xdr:spPr>
        <a:xfrm flipV="1">
          <a:off x="14592300" y="1740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63"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664" name="n_2aveValue【庁舎】&#10;有形固定資産減価償却率"/>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153052</xdr:rowOff>
    </xdr:from>
    <xdr:ext cx="405111" cy="259045"/>
    <xdr:sp macro="" textlink="">
      <xdr:nvSpPr>
        <xdr:cNvPr id="665" name="n_1mainValue【庁舎】&#10;有形固定資産減価償却率"/>
        <xdr:cNvSpPr txBox="1"/>
      </xdr:nvSpPr>
      <xdr:spPr>
        <a:xfrm>
          <a:off x="152660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19702</xdr:rowOff>
    </xdr:from>
    <xdr:ext cx="405111" cy="259045"/>
    <xdr:sp macro="" textlink="">
      <xdr:nvSpPr>
        <xdr:cNvPr id="666" name="n_2mainValue【庁舎】&#10;有形固定資産減価償却率"/>
        <xdr:cNvSpPr txBox="1"/>
      </xdr:nvSpPr>
      <xdr:spPr>
        <a:xfrm>
          <a:off x="14389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90" name="直線コネクタ 689"/>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91"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92" name="直線コネクタ 691"/>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93"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94" name="直線コネクタ 693"/>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695"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96" name="フローチャート: 判断 695"/>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7" name="フローチャート: 判断 69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98" name="フローチャート: 判断 697"/>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704" name="楕円 703"/>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49547</xdr:rowOff>
    </xdr:from>
    <xdr:ext cx="469744" cy="259045"/>
    <xdr:sp macro="" textlink="">
      <xdr:nvSpPr>
        <xdr:cNvPr id="705" name="【庁舎】&#10;一人当たり面積該当値テキスト"/>
        <xdr:cNvSpPr txBox="1"/>
      </xdr:nvSpPr>
      <xdr:spPr>
        <a:xfrm>
          <a:off x="22199600"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06" name="楕円 705"/>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125730</xdr:rowOff>
    </xdr:to>
    <xdr:cxnSp macro="">
      <xdr:nvCxnSpPr>
        <xdr:cNvPr id="707" name="直線コネクタ 706"/>
        <xdr:cNvCxnSpPr/>
      </xdr:nvCxnSpPr>
      <xdr:spPr>
        <a:xfrm flipV="1">
          <a:off x="21323300" y="18124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08" name="楕円 707"/>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125730</xdr:rowOff>
    </xdr:to>
    <xdr:cxnSp macro="">
      <xdr:nvCxnSpPr>
        <xdr:cNvPr id="709" name="直線コネクタ 708"/>
        <xdr:cNvCxnSpPr/>
      </xdr:nvCxnSpPr>
      <xdr:spPr>
        <a:xfrm>
          <a:off x="20434300" y="1812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10"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11"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712" name="n_1main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3" name="n_2main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福祉ふれあいセンターを新たに開設したため、類似団体と比較して有形固定資産減価償却率が低くなっています。それに伴い福祉施設一人当たり面積も増加していますが、類似団体と比較すると平均を下回っています。</a:t>
          </a:r>
        </a:p>
        <a:p>
          <a:r>
            <a:rPr kumimoji="1" lang="ja-JP" altLang="en-US" sz="1300">
              <a:latin typeface="ＭＳ Ｐゴシック" panose="020B0600070205080204" pitchFamily="50" charset="-128"/>
              <a:ea typeface="ＭＳ Ｐゴシック" panose="020B0600070205080204" pitchFamily="50" charset="-128"/>
            </a:rPr>
            <a:t>　市民会館は今後建替えを予定しており、有形固定資産減価償却率が低下する見込みとなっています。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同ポイントとなっております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今後も引き続き、税収の徴収率向上と広告料収入などの新たな財源確保に努めてまいります。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これは市民税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等における経常一般財源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が増加したことが要因となっております。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義務的経費の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60</xdr:row>
      <xdr:rowOff>163285</xdr:rowOff>
    </xdr:to>
    <xdr:cxnSp macro="">
      <xdr:nvCxnSpPr>
        <xdr:cNvPr id="134" name="直線コネクタ 133"/>
        <xdr:cNvCxnSpPr/>
      </xdr:nvCxnSpPr>
      <xdr:spPr>
        <a:xfrm flipV="1">
          <a:off x="4114800" y="103928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104926</xdr:rowOff>
    </xdr:from>
    <xdr:to>
      <xdr:col>19</xdr:col>
      <xdr:colOff>133350</xdr:colOff>
      <xdr:row>60</xdr:row>
      <xdr:rowOff>163285</xdr:rowOff>
    </xdr:to>
    <xdr:cxnSp macro="">
      <xdr:nvCxnSpPr>
        <xdr:cNvPr id="137" name="直線コネクタ 136"/>
        <xdr:cNvCxnSpPr/>
      </xdr:nvCxnSpPr>
      <xdr:spPr>
        <a:xfrm>
          <a:off x="3225800" y="1022047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104926</xdr:rowOff>
    </xdr:from>
    <xdr:to>
      <xdr:col>15</xdr:col>
      <xdr:colOff>82550</xdr:colOff>
      <xdr:row>59</xdr:row>
      <xdr:rowOff>150888</xdr:rowOff>
    </xdr:to>
    <xdr:cxnSp macro="">
      <xdr:nvCxnSpPr>
        <xdr:cNvPr id="140" name="直線コネクタ 139"/>
        <xdr:cNvCxnSpPr/>
      </xdr:nvCxnSpPr>
      <xdr:spPr>
        <a:xfrm flipV="1">
          <a:off x="2336800" y="102204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93435</xdr:rowOff>
    </xdr:from>
    <xdr:to>
      <xdr:col>11</xdr:col>
      <xdr:colOff>31750</xdr:colOff>
      <xdr:row>59</xdr:row>
      <xdr:rowOff>150888</xdr:rowOff>
    </xdr:to>
    <xdr:cxnSp macro="">
      <xdr:nvCxnSpPr>
        <xdr:cNvPr id="143" name="直線コネクタ 142"/>
        <xdr:cNvCxnSpPr/>
      </xdr:nvCxnSpPr>
      <xdr:spPr>
        <a:xfrm>
          <a:off x="1447800" y="102089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3" name="楕円 152"/>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4"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52812</xdr:rowOff>
    </xdr:from>
    <xdr:ext cx="736600" cy="259045"/>
    <xdr:sp macro="" textlink="">
      <xdr:nvSpPr>
        <xdr:cNvPr id="156" name="テキスト ボックス 155"/>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54126</xdr:rowOff>
    </xdr:from>
    <xdr:to>
      <xdr:col>15</xdr:col>
      <xdr:colOff>133350</xdr:colOff>
      <xdr:row>59</xdr:row>
      <xdr:rowOff>155726</xdr:rowOff>
    </xdr:to>
    <xdr:sp macro="" textlink="">
      <xdr:nvSpPr>
        <xdr:cNvPr id="157" name="楕円 156"/>
        <xdr:cNvSpPr/>
      </xdr:nvSpPr>
      <xdr:spPr>
        <a:xfrm>
          <a:off x="3175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165903</xdr:rowOff>
    </xdr:from>
    <xdr:ext cx="762000" cy="259045"/>
    <xdr:sp macro="" textlink="">
      <xdr:nvSpPr>
        <xdr:cNvPr id="158" name="テキスト ボックス 157"/>
        <xdr:cNvSpPr txBox="1"/>
      </xdr:nvSpPr>
      <xdr:spPr>
        <a:xfrm>
          <a:off x="2844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100088</xdr:rowOff>
    </xdr:from>
    <xdr:to>
      <xdr:col>11</xdr:col>
      <xdr:colOff>82550</xdr:colOff>
      <xdr:row>60</xdr:row>
      <xdr:rowOff>30238</xdr:rowOff>
    </xdr:to>
    <xdr:sp macro="" textlink="">
      <xdr:nvSpPr>
        <xdr:cNvPr id="159" name="楕円 158"/>
        <xdr:cNvSpPr/>
      </xdr:nvSpPr>
      <xdr:spPr>
        <a:xfrm>
          <a:off x="2286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40415</xdr:rowOff>
    </xdr:from>
    <xdr:ext cx="762000" cy="259045"/>
    <xdr:sp macro="" textlink="">
      <xdr:nvSpPr>
        <xdr:cNvPr id="160" name="テキスト ボックス 159"/>
        <xdr:cNvSpPr txBox="1"/>
      </xdr:nvSpPr>
      <xdr:spPr>
        <a:xfrm>
          <a:off x="1955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42635</xdr:rowOff>
    </xdr:from>
    <xdr:to>
      <xdr:col>7</xdr:col>
      <xdr:colOff>31750</xdr:colOff>
      <xdr:row>59</xdr:row>
      <xdr:rowOff>144235</xdr:rowOff>
    </xdr:to>
    <xdr:sp macro="" textlink="">
      <xdr:nvSpPr>
        <xdr:cNvPr id="161" name="楕円 160"/>
        <xdr:cNvSpPr/>
      </xdr:nvSpPr>
      <xdr:spPr>
        <a:xfrm>
          <a:off x="1397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154412</xdr:rowOff>
    </xdr:from>
    <xdr:ext cx="762000" cy="259045"/>
    <xdr:sp macro="" textlink="">
      <xdr:nvSpPr>
        <xdr:cNvPr id="162" name="テキスト ボックス 161"/>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人口１人当たりの人件費・物件費等の決算額は、前年度と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、人件費・物件費に大きな変動はありません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行財政改革の取組みを通じて、効率的な財政運営に努めてまいります。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101969</xdr:rowOff>
    </xdr:from>
    <xdr:to>
      <xdr:col>23</xdr:col>
      <xdr:colOff>133350</xdr:colOff>
      <xdr:row>83</xdr:row>
      <xdr:rowOff>116931</xdr:rowOff>
    </xdr:to>
    <xdr:cxnSp macro="">
      <xdr:nvCxnSpPr>
        <xdr:cNvPr id="199" name="直線コネクタ 198"/>
        <xdr:cNvCxnSpPr/>
      </xdr:nvCxnSpPr>
      <xdr:spPr>
        <a:xfrm>
          <a:off x="4114800" y="14332319"/>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200"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64878</xdr:rowOff>
    </xdr:from>
    <xdr:to>
      <xdr:col>19</xdr:col>
      <xdr:colOff>133350</xdr:colOff>
      <xdr:row>83</xdr:row>
      <xdr:rowOff>101969</xdr:rowOff>
    </xdr:to>
    <xdr:cxnSp macro="">
      <xdr:nvCxnSpPr>
        <xdr:cNvPr id="202" name="直線コネクタ 201"/>
        <xdr:cNvCxnSpPr/>
      </xdr:nvCxnSpPr>
      <xdr:spPr>
        <a:xfrm>
          <a:off x="3225800" y="14295228"/>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39622</xdr:rowOff>
    </xdr:from>
    <xdr:to>
      <xdr:col>15</xdr:col>
      <xdr:colOff>82550</xdr:colOff>
      <xdr:row>83</xdr:row>
      <xdr:rowOff>64878</xdr:rowOff>
    </xdr:to>
    <xdr:cxnSp macro="">
      <xdr:nvCxnSpPr>
        <xdr:cNvPr id="205" name="直線コネクタ 204"/>
        <xdr:cNvCxnSpPr/>
      </xdr:nvCxnSpPr>
      <xdr:spPr>
        <a:xfrm>
          <a:off x="2336800" y="14269972"/>
          <a:ext cx="8890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147335</xdr:rowOff>
    </xdr:from>
    <xdr:to>
      <xdr:col>11</xdr:col>
      <xdr:colOff>31750</xdr:colOff>
      <xdr:row>83</xdr:row>
      <xdr:rowOff>39622</xdr:rowOff>
    </xdr:to>
    <xdr:cxnSp macro="">
      <xdr:nvCxnSpPr>
        <xdr:cNvPr id="208" name="直線コネクタ 207"/>
        <xdr:cNvCxnSpPr/>
      </xdr:nvCxnSpPr>
      <xdr:spPr>
        <a:xfrm>
          <a:off x="1447800" y="14206235"/>
          <a:ext cx="889000" cy="6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66131</xdr:rowOff>
    </xdr:from>
    <xdr:to>
      <xdr:col>23</xdr:col>
      <xdr:colOff>184150</xdr:colOff>
      <xdr:row>83</xdr:row>
      <xdr:rowOff>167731</xdr:rowOff>
    </xdr:to>
    <xdr:sp macro="" textlink="">
      <xdr:nvSpPr>
        <xdr:cNvPr id="218" name="楕円 217"/>
        <xdr:cNvSpPr/>
      </xdr:nvSpPr>
      <xdr:spPr>
        <a:xfrm>
          <a:off x="4902200" y="14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38208</xdr:rowOff>
    </xdr:from>
    <xdr:ext cx="762000" cy="259045"/>
    <xdr:sp macro="" textlink="">
      <xdr:nvSpPr>
        <xdr:cNvPr id="219" name="人件費・物件費等の状況該当値テキスト"/>
        <xdr:cNvSpPr txBox="1"/>
      </xdr:nvSpPr>
      <xdr:spPr>
        <a:xfrm>
          <a:off x="5041900" y="142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51169</xdr:rowOff>
    </xdr:from>
    <xdr:to>
      <xdr:col>19</xdr:col>
      <xdr:colOff>184150</xdr:colOff>
      <xdr:row>83</xdr:row>
      <xdr:rowOff>152769</xdr:rowOff>
    </xdr:to>
    <xdr:sp macro="" textlink="">
      <xdr:nvSpPr>
        <xdr:cNvPr id="220" name="楕円 219"/>
        <xdr:cNvSpPr/>
      </xdr:nvSpPr>
      <xdr:spPr>
        <a:xfrm>
          <a:off x="4064000" y="142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162946</xdr:rowOff>
    </xdr:from>
    <xdr:ext cx="736600" cy="259045"/>
    <xdr:sp macro="" textlink="">
      <xdr:nvSpPr>
        <xdr:cNvPr id="221" name="テキスト ボックス 220"/>
        <xdr:cNvSpPr txBox="1"/>
      </xdr:nvSpPr>
      <xdr:spPr>
        <a:xfrm>
          <a:off x="3733800" y="140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14078</xdr:rowOff>
    </xdr:from>
    <xdr:to>
      <xdr:col>15</xdr:col>
      <xdr:colOff>133350</xdr:colOff>
      <xdr:row>83</xdr:row>
      <xdr:rowOff>115678</xdr:rowOff>
    </xdr:to>
    <xdr:sp macro="" textlink="">
      <xdr:nvSpPr>
        <xdr:cNvPr id="222" name="楕円 221"/>
        <xdr:cNvSpPr/>
      </xdr:nvSpPr>
      <xdr:spPr>
        <a:xfrm>
          <a:off x="31750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125855</xdr:rowOff>
    </xdr:from>
    <xdr:ext cx="762000" cy="259045"/>
    <xdr:sp macro="" textlink="">
      <xdr:nvSpPr>
        <xdr:cNvPr id="223" name="テキスト ボックス 222"/>
        <xdr:cNvSpPr txBox="1"/>
      </xdr:nvSpPr>
      <xdr:spPr>
        <a:xfrm>
          <a:off x="2844800" y="140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160272</xdr:rowOff>
    </xdr:from>
    <xdr:to>
      <xdr:col>11</xdr:col>
      <xdr:colOff>82550</xdr:colOff>
      <xdr:row>83</xdr:row>
      <xdr:rowOff>90422</xdr:rowOff>
    </xdr:to>
    <xdr:sp macro="" textlink="">
      <xdr:nvSpPr>
        <xdr:cNvPr id="224" name="楕円 223"/>
        <xdr:cNvSpPr/>
      </xdr:nvSpPr>
      <xdr:spPr>
        <a:xfrm>
          <a:off x="2286000" y="142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100599</xdr:rowOff>
    </xdr:from>
    <xdr:ext cx="762000" cy="259045"/>
    <xdr:sp macro="" textlink="">
      <xdr:nvSpPr>
        <xdr:cNvPr id="225" name="テキスト ボックス 224"/>
        <xdr:cNvSpPr txBox="1"/>
      </xdr:nvSpPr>
      <xdr:spPr>
        <a:xfrm>
          <a:off x="1955800" y="13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96535</xdr:rowOff>
    </xdr:from>
    <xdr:to>
      <xdr:col>7</xdr:col>
      <xdr:colOff>31750</xdr:colOff>
      <xdr:row>83</xdr:row>
      <xdr:rowOff>26685</xdr:rowOff>
    </xdr:to>
    <xdr:sp macro="" textlink="">
      <xdr:nvSpPr>
        <xdr:cNvPr id="226" name="楕円 225"/>
        <xdr:cNvSpPr/>
      </xdr:nvSpPr>
      <xdr:spPr>
        <a:xfrm>
          <a:off x="1397000" y="141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36862</xdr:rowOff>
    </xdr:from>
    <xdr:ext cx="762000" cy="259045"/>
    <xdr:sp macro="" textlink="">
      <xdr:nvSpPr>
        <xdr:cNvPr id="227" name="テキスト ボックス 226"/>
        <xdr:cNvSpPr txBox="1"/>
      </xdr:nvSpPr>
      <xdr:spPr>
        <a:xfrm>
          <a:off x="1066800" y="139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給与水準は、前年度と比較して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、給与について大きな変動はありません。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今後も引き続き給与の適正化に取り組んでまいります。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これまでの取組みについては以下のとおりです。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（職員給与）</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　給与月額　　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61" name="直線コネクタ 260"/>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62441</xdr:rowOff>
    </xdr:to>
    <xdr:cxnSp macro="">
      <xdr:nvCxnSpPr>
        <xdr:cNvPr id="264" name="直線コネクタ 263"/>
        <xdr:cNvCxnSpPr/>
      </xdr:nvCxnSpPr>
      <xdr:spPr>
        <a:xfrm flipV="1">
          <a:off x="15290800" y="143234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7" name="直線コネクタ 266"/>
        <xdr:cNvCxnSpPr/>
      </xdr:nvCxnSpPr>
      <xdr:spPr>
        <a:xfrm>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9" name="テキスト ボックス 26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2116</xdr:rowOff>
    </xdr:to>
    <xdr:cxnSp macro="">
      <xdr:nvCxnSpPr>
        <xdr:cNvPr id="270" name="直線コネクタ 269"/>
        <xdr:cNvCxnSpPr/>
      </xdr:nvCxnSpPr>
      <xdr:spPr>
        <a:xfrm>
          <a:off x="13512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80" name="楕円 27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82" name="楕円 281"/>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3" name="テキスト ボックス 282"/>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4" name="楕円 283"/>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5" name="テキスト ボックス 284"/>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8" name="楕円 287"/>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9" name="テキスト ボックス 288"/>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おり、職員数に大きな変動はありません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NEXT STAGE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年度）に沿って、現正規職員数を基準とし、新たな行政需要に対しても再配置により対応することで、職員数の適正管理に努めてまいります。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90170</xdr:rowOff>
    </xdr:to>
    <xdr:cxnSp macro="">
      <xdr:nvCxnSpPr>
        <xdr:cNvPr id="326" name="直線コネクタ 325"/>
        <xdr:cNvCxnSpPr/>
      </xdr:nvCxnSpPr>
      <xdr:spPr>
        <a:xfrm>
          <a:off x="16179800" y="1088117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79828</xdr:rowOff>
    </xdr:to>
    <xdr:cxnSp macro="">
      <xdr:nvCxnSpPr>
        <xdr:cNvPr id="329" name="直線コネクタ 328"/>
        <xdr:cNvCxnSpPr/>
      </xdr:nvCxnSpPr>
      <xdr:spPr>
        <a:xfrm>
          <a:off x="15290800" y="108191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63</xdr:row>
      <xdr:rowOff>17780</xdr:rowOff>
    </xdr:to>
    <xdr:cxnSp macro="">
      <xdr:nvCxnSpPr>
        <xdr:cNvPr id="332" name="直線コネクタ 331"/>
        <xdr:cNvCxnSpPr/>
      </xdr:nvCxnSpPr>
      <xdr:spPr>
        <a:xfrm>
          <a:off x="14401800" y="1076397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126110</xdr:rowOff>
    </xdr:from>
    <xdr:ext cx="762000" cy="259045"/>
    <xdr:sp macro="" textlink="">
      <xdr:nvSpPr>
        <xdr:cNvPr id="334" name="テキスト ボックス 333"/>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134076</xdr:rowOff>
    </xdr:to>
    <xdr:cxnSp macro="">
      <xdr:nvCxnSpPr>
        <xdr:cNvPr id="335" name="直線コネクタ 334"/>
        <xdr:cNvCxnSpPr/>
      </xdr:nvCxnSpPr>
      <xdr:spPr>
        <a:xfrm>
          <a:off x="13512800" y="1072261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5" name="楕円 344"/>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6"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7" name="楕円 346"/>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8" name="テキスト ボックス 347"/>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9" name="楕円 348"/>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50" name="テキスト ボックス 349"/>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51" name="楕円 350"/>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52" name="テキスト ボックス 351"/>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3" name="楕円 352"/>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4" name="テキスト ボックス 353"/>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ポイントの増となっております。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地方債については、毎年の償還額以上に借入を行わないことを基本とすることで、地方債の残高の減少に繋げてきました。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今後も引き続き、財政基盤安定化計画に基づき、基金及び市債の発行管理などにより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、公債費の将来負担が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過大にならないよう、健全な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25400</xdr:rowOff>
    </xdr:to>
    <xdr:cxnSp macro="">
      <xdr:nvCxnSpPr>
        <xdr:cNvPr id="389" name="直線コネクタ 388"/>
        <xdr:cNvCxnSpPr/>
      </xdr:nvCxnSpPr>
      <xdr:spPr>
        <a:xfrm>
          <a:off x="16179800" y="71688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139398</xdr:rowOff>
    </xdr:to>
    <xdr:cxnSp macro="">
      <xdr:nvCxnSpPr>
        <xdr:cNvPr id="392" name="直線コネクタ 391"/>
        <xdr:cNvCxnSpPr/>
      </xdr:nvCxnSpPr>
      <xdr:spPr>
        <a:xfrm>
          <a:off x="15290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117324</xdr:rowOff>
    </xdr:to>
    <xdr:cxnSp macro="">
      <xdr:nvCxnSpPr>
        <xdr:cNvPr id="395" name="直線コネクタ 394"/>
        <xdr:cNvCxnSpPr/>
      </xdr:nvCxnSpPr>
      <xdr:spPr>
        <a:xfrm flipV="1">
          <a:off x="14401800" y="71458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117324</xdr:rowOff>
    </xdr:from>
    <xdr:to>
      <xdr:col>68</xdr:col>
      <xdr:colOff>152400</xdr:colOff>
      <xdr:row>43</xdr:row>
      <xdr:rowOff>141212</xdr:rowOff>
    </xdr:to>
    <xdr:cxnSp macro="">
      <xdr:nvCxnSpPr>
        <xdr:cNvPr id="398" name="直線コネクタ 397"/>
        <xdr:cNvCxnSpPr/>
      </xdr:nvCxnSpPr>
      <xdr:spPr>
        <a:xfrm flipV="1">
          <a:off x="13512800" y="731822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10" name="楕円 409"/>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1" name="テキスト ボックス 410"/>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2" name="楕円 411"/>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3" name="テキスト ボックス 41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4" name="楕円 413"/>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5" name="テキスト ボックス 414"/>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90412</xdr:rowOff>
    </xdr:from>
    <xdr:to>
      <xdr:col>64</xdr:col>
      <xdr:colOff>152400</xdr:colOff>
      <xdr:row>44</xdr:row>
      <xdr:rowOff>20562</xdr:rowOff>
    </xdr:to>
    <xdr:sp macro="" textlink="">
      <xdr:nvSpPr>
        <xdr:cNvPr id="416" name="楕円 415"/>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5339</xdr:rowOff>
    </xdr:from>
    <xdr:ext cx="762000" cy="259045"/>
    <xdr:sp macro="" textlink="">
      <xdr:nvSpPr>
        <xdr:cNvPr id="417" name="テキスト ボックス 416"/>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これは、財政調整基金等の積立てにより充当可能基金が増加した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ことが要因です。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、財政基盤安定化計画に基づき、基金及び市債の発行管理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により、将来の財政運営に過大な負担とならないよう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な財政運営に努めてまいります。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169333</xdr:rowOff>
    </xdr:from>
    <xdr:to>
      <xdr:col>81</xdr:col>
      <xdr:colOff>44450</xdr:colOff>
      <xdr:row>19</xdr:row>
      <xdr:rowOff>101106</xdr:rowOff>
    </xdr:to>
    <xdr:cxnSp macro="">
      <xdr:nvCxnSpPr>
        <xdr:cNvPr id="451" name="直線コネクタ 450"/>
        <xdr:cNvCxnSpPr/>
      </xdr:nvCxnSpPr>
      <xdr:spPr>
        <a:xfrm flipV="1">
          <a:off x="16179800" y="3255433"/>
          <a:ext cx="8382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82338</xdr:rowOff>
    </xdr:from>
    <xdr:to>
      <xdr:col>77</xdr:col>
      <xdr:colOff>44450</xdr:colOff>
      <xdr:row>19</xdr:row>
      <xdr:rowOff>101106</xdr:rowOff>
    </xdr:to>
    <xdr:cxnSp macro="">
      <xdr:nvCxnSpPr>
        <xdr:cNvPr id="454" name="直線コネクタ 453"/>
        <xdr:cNvCxnSpPr/>
      </xdr:nvCxnSpPr>
      <xdr:spPr>
        <a:xfrm>
          <a:off x="15290800" y="3339888"/>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82338</xdr:rowOff>
    </xdr:from>
    <xdr:to>
      <xdr:col>72</xdr:col>
      <xdr:colOff>203200</xdr:colOff>
      <xdr:row>20</xdr:row>
      <xdr:rowOff>44944</xdr:rowOff>
    </xdr:to>
    <xdr:cxnSp macro="">
      <xdr:nvCxnSpPr>
        <xdr:cNvPr id="457" name="直線コネクタ 456"/>
        <xdr:cNvCxnSpPr/>
      </xdr:nvCxnSpPr>
      <xdr:spPr>
        <a:xfrm flipV="1">
          <a:off x="14401800" y="333988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44944</xdr:rowOff>
    </xdr:from>
    <xdr:to>
      <xdr:col>68</xdr:col>
      <xdr:colOff>152400</xdr:colOff>
      <xdr:row>20</xdr:row>
      <xdr:rowOff>166934</xdr:rowOff>
    </xdr:to>
    <xdr:cxnSp macro="">
      <xdr:nvCxnSpPr>
        <xdr:cNvPr id="460" name="直線コネクタ 459"/>
        <xdr:cNvCxnSpPr/>
      </xdr:nvCxnSpPr>
      <xdr:spPr>
        <a:xfrm flipV="1">
          <a:off x="13512800" y="3473944"/>
          <a:ext cx="889000" cy="1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118533</xdr:rowOff>
    </xdr:from>
    <xdr:to>
      <xdr:col>81</xdr:col>
      <xdr:colOff>95250</xdr:colOff>
      <xdr:row>19</xdr:row>
      <xdr:rowOff>48683</xdr:rowOff>
    </xdr:to>
    <xdr:sp macro="" textlink="">
      <xdr:nvSpPr>
        <xdr:cNvPr id="470" name="楕円 469"/>
        <xdr:cNvSpPr/>
      </xdr:nvSpPr>
      <xdr:spPr>
        <a:xfrm>
          <a:off x="169672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90610</xdr:rowOff>
    </xdr:from>
    <xdr:ext cx="762000" cy="259045"/>
    <xdr:sp macro="" textlink="">
      <xdr:nvSpPr>
        <xdr:cNvPr id="471" name="将来負担の状況該当値テキスト"/>
        <xdr:cNvSpPr txBox="1"/>
      </xdr:nvSpPr>
      <xdr:spPr>
        <a:xfrm>
          <a:off x="17106900" y="317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50306</xdr:rowOff>
    </xdr:from>
    <xdr:to>
      <xdr:col>77</xdr:col>
      <xdr:colOff>95250</xdr:colOff>
      <xdr:row>19</xdr:row>
      <xdr:rowOff>151906</xdr:rowOff>
    </xdr:to>
    <xdr:sp macro="" textlink="">
      <xdr:nvSpPr>
        <xdr:cNvPr id="472" name="楕円 471"/>
        <xdr:cNvSpPr/>
      </xdr:nvSpPr>
      <xdr:spPr>
        <a:xfrm>
          <a:off x="161290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136683</xdr:rowOff>
    </xdr:from>
    <xdr:ext cx="736600" cy="259045"/>
    <xdr:sp macro="" textlink="">
      <xdr:nvSpPr>
        <xdr:cNvPr id="473" name="テキスト ボックス 472"/>
        <xdr:cNvSpPr txBox="1"/>
      </xdr:nvSpPr>
      <xdr:spPr>
        <a:xfrm>
          <a:off x="15798800" y="33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31538</xdr:rowOff>
    </xdr:from>
    <xdr:to>
      <xdr:col>73</xdr:col>
      <xdr:colOff>44450</xdr:colOff>
      <xdr:row>19</xdr:row>
      <xdr:rowOff>133138</xdr:rowOff>
    </xdr:to>
    <xdr:sp macro="" textlink="">
      <xdr:nvSpPr>
        <xdr:cNvPr id="474" name="楕円 473"/>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117915</xdr:rowOff>
    </xdr:from>
    <xdr:ext cx="762000" cy="259045"/>
    <xdr:sp macro="" textlink="">
      <xdr:nvSpPr>
        <xdr:cNvPr id="475" name="テキスト ボックス 474"/>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165594</xdr:rowOff>
    </xdr:from>
    <xdr:to>
      <xdr:col>68</xdr:col>
      <xdr:colOff>203200</xdr:colOff>
      <xdr:row>20</xdr:row>
      <xdr:rowOff>95744</xdr:rowOff>
    </xdr:to>
    <xdr:sp macro="" textlink="">
      <xdr:nvSpPr>
        <xdr:cNvPr id="476" name="楕円 475"/>
        <xdr:cNvSpPr/>
      </xdr:nvSpPr>
      <xdr:spPr>
        <a:xfrm>
          <a:off x="14351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80521</xdr:rowOff>
    </xdr:from>
    <xdr:ext cx="762000" cy="259045"/>
    <xdr:sp macro="" textlink="">
      <xdr:nvSpPr>
        <xdr:cNvPr id="477" name="テキスト ボックス 476"/>
        <xdr:cNvSpPr txBox="1"/>
      </xdr:nvSpPr>
      <xdr:spPr>
        <a:xfrm>
          <a:off x="14020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116134</xdr:rowOff>
    </xdr:from>
    <xdr:to>
      <xdr:col>64</xdr:col>
      <xdr:colOff>152400</xdr:colOff>
      <xdr:row>21</xdr:row>
      <xdr:rowOff>46284</xdr:rowOff>
    </xdr:to>
    <xdr:sp macro="" textlink="">
      <xdr:nvSpPr>
        <xdr:cNvPr id="478" name="楕円 477"/>
        <xdr:cNvSpPr/>
      </xdr:nvSpPr>
      <xdr:spPr>
        <a:xfrm>
          <a:off x="13462000" y="35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31061</xdr:rowOff>
    </xdr:from>
    <xdr:ext cx="762000" cy="259045"/>
    <xdr:sp macro="" textlink="">
      <xdr:nvSpPr>
        <xdr:cNvPr id="479" name="テキスト ボックス 478"/>
        <xdr:cNvSpPr txBox="1"/>
      </xdr:nvSpPr>
      <xdr:spPr>
        <a:xfrm>
          <a:off x="13131800" y="36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これは職員の若年化による人件費単価の圧縮が主な要因となっております。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117475</xdr:rowOff>
    </xdr:from>
    <xdr:to>
      <xdr:col>24</xdr:col>
      <xdr:colOff>25400</xdr:colOff>
      <xdr:row>34</xdr:row>
      <xdr:rowOff>155575</xdr:rowOff>
    </xdr:to>
    <xdr:cxnSp macro="">
      <xdr:nvCxnSpPr>
        <xdr:cNvPr id="70" name="直線コネクタ 69"/>
        <xdr:cNvCxnSpPr/>
      </xdr:nvCxnSpPr>
      <xdr:spPr>
        <a:xfrm flipV="1">
          <a:off x="3987800" y="5946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41275</xdr:rowOff>
    </xdr:to>
    <xdr:cxnSp macro="">
      <xdr:nvCxnSpPr>
        <xdr:cNvPr id="73" name="直線コネクタ 72"/>
        <xdr:cNvCxnSpPr/>
      </xdr:nvCxnSpPr>
      <xdr:spPr>
        <a:xfrm flipV="1">
          <a:off x="3098800" y="598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36</xdr:row>
      <xdr:rowOff>3175</xdr:rowOff>
    </xdr:to>
    <xdr:cxnSp macro="">
      <xdr:nvCxnSpPr>
        <xdr:cNvPr id="76" name="直線コネクタ 75"/>
        <xdr:cNvCxnSpPr/>
      </xdr:nvCxnSpPr>
      <xdr:spPr>
        <a:xfrm flipV="1">
          <a:off x="2209800" y="60420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xdr:rowOff>
    </xdr:from>
    <xdr:to>
      <xdr:col>11</xdr:col>
      <xdr:colOff>9525</xdr:colOff>
      <xdr:row>36</xdr:row>
      <xdr:rowOff>3175</xdr:rowOff>
    </xdr:to>
    <xdr:cxnSp macro="">
      <xdr:nvCxnSpPr>
        <xdr:cNvPr id="79" name="直線コネクタ 78"/>
        <xdr:cNvCxnSpPr/>
      </xdr:nvCxnSpPr>
      <xdr:spPr>
        <a:xfrm>
          <a:off x="1320800" y="6175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66675</xdr:rowOff>
    </xdr:from>
    <xdr:to>
      <xdr:col>24</xdr:col>
      <xdr:colOff>76200</xdr:colOff>
      <xdr:row>34</xdr:row>
      <xdr:rowOff>168275</xdr:rowOff>
    </xdr:to>
    <xdr:sp macro="" textlink="">
      <xdr:nvSpPr>
        <xdr:cNvPr id="89" name="楕円 88"/>
        <xdr:cNvSpPr/>
      </xdr:nvSpPr>
      <xdr:spPr>
        <a:xfrm>
          <a:off x="47752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83202</xdr:rowOff>
    </xdr:from>
    <xdr:ext cx="762000" cy="259045"/>
    <xdr:sp macro="" textlink="">
      <xdr:nvSpPr>
        <xdr:cNvPr id="90" name="人件費該当値テキスト"/>
        <xdr:cNvSpPr txBox="1"/>
      </xdr:nvSpPr>
      <xdr:spPr>
        <a:xfrm>
          <a:off x="49149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104775</xdr:rowOff>
    </xdr:from>
    <xdr:to>
      <xdr:col>20</xdr:col>
      <xdr:colOff>38100</xdr:colOff>
      <xdr:row>35</xdr:row>
      <xdr:rowOff>34925</xdr:rowOff>
    </xdr:to>
    <xdr:sp macro="" textlink="">
      <xdr:nvSpPr>
        <xdr:cNvPr id="91" name="楕円 90"/>
        <xdr:cNvSpPr/>
      </xdr:nvSpPr>
      <xdr:spPr>
        <a:xfrm>
          <a:off x="3937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45102</xdr:rowOff>
    </xdr:from>
    <xdr:ext cx="736600" cy="259045"/>
    <xdr:sp macro="" textlink="">
      <xdr:nvSpPr>
        <xdr:cNvPr id="92" name="テキスト ボックス 91"/>
        <xdr:cNvSpPr txBox="1"/>
      </xdr:nvSpPr>
      <xdr:spPr>
        <a:xfrm>
          <a:off x="3606800" y="570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93" name="楕円 92"/>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102252</xdr:rowOff>
    </xdr:from>
    <xdr:ext cx="762000" cy="259045"/>
    <xdr:sp macro="" textlink="">
      <xdr:nvSpPr>
        <xdr:cNvPr id="94" name="テキスト ボックス 93"/>
        <xdr:cNvSpPr txBox="1"/>
      </xdr:nvSpPr>
      <xdr:spPr>
        <a:xfrm>
          <a:off x="2717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123825</xdr:rowOff>
    </xdr:from>
    <xdr:to>
      <xdr:col>11</xdr:col>
      <xdr:colOff>60325</xdr:colOff>
      <xdr:row>36</xdr:row>
      <xdr:rowOff>53975</xdr:rowOff>
    </xdr:to>
    <xdr:sp macro="" textlink="">
      <xdr:nvSpPr>
        <xdr:cNvPr id="95" name="楕円 94"/>
        <xdr:cNvSpPr/>
      </xdr:nvSpPr>
      <xdr:spPr>
        <a:xfrm>
          <a:off x="2159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64152</xdr:rowOff>
    </xdr:from>
    <xdr:ext cx="762000" cy="259045"/>
    <xdr:sp macro="" textlink="">
      <xdr:nvSpPr>
        <xdr:cNvPr id="96" name="テキスト ボックス 95"/>
        <xdr:cNvSpPr txBox="1"/>
      </xdr:nvSpPr>
      <xdr:spPr>
        <a:xfrm>
          <a:off x="1828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123825</xdr:rowOff>
    </xdr:from>
    <xdr:to>
      <xdr:col>6</xdr:col>
      <xdr:colOff>171450</xdr:colOff>
      <xdr:row>36</xdr:row>
      <xdr:rowOff>53975</xdr:rowOff>
    </xdr:to>
    <xdr:sp macro="" textlink="">
      <xdr:nvSpPr>
        <xdr:cNvPr id="97" name="楕円 96"/>
        <xdr:cNvSpPr/>
      </xdr:nvSpPr>
      <xdr:spPr>
        <a:xfrm>
          <a:off x="1270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64152</xdr:rowOff>
    </xdr:from>
    <xdr:ext cx="762000" cy="259045"/>
    <xdr:sp macro="" textlink="">
      <xdr:nvSpPr>
        <xdr:cNvPr id="98" name="テキスト ボックス 97"/>
        <xdr:cNvSpPr txBox="1"/>
      </xdr:nvSpPr>
      <xdr:spPr>
        <a:xfrm>
          <a:off x="939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これは枠配分方式による予算編成と一件査定による経常経費抑制の効果によるものです。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108712</xdr:rowOff>
    </xdr:to>
    <xdr:cxnSp macro="">
      <xdr:nvCxnSpPr>
        <xdr:cNvPr id="129" name="直線コネクタ 128"/>
        <xdr:cNvCxnSpPr/>
      </xdr:nvCxnSpPr>
      <xdr:spPr>
        <a:xfrm flipV="1">
          <a:off x="15671800" y="2499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14</xdr:row>
      <xdr:rowOff>108712</xdr:rowOff>
    </xdr:to>
    <xdr:cxnSp macro="">
      <xdr:nvCxnSpPr>
        <xdr:cNvPr id="132" name="直線コネクタ 131"/>
        <xdr:cNvCxnSpPr/>
      </xdr:nvCxnSpPr>
      <xdr:spPr>
        <a:xfrm>
          <a:off x="14782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76708</xdr:rowOff>
    </xdr:from>
    <xdr:to>
      <xdr:col>73</xdr:col>
      <xdr:colOff>180975</xdr:colOff>
      <xdr:row>14</xdr:row>
      <xdr:rowOff>108712</xdr:rowOff>
    </xdr:to>
    <xdr:cxnSp macro="">
      <xdr:nvCxnSpPr>
        <xdr:cNvPr id="135" name="直線コネクタ 134"/>
        <xdr:cNvCxnSpPr/>
      </xdr:nvCxnSpPr>
      <xdr:spPr>
        <a:xfrm>
          <a:off x="13893800" y="2477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76708</xdr:rowOff>
    </xdr:to>
    <xdr:cxnSp macro="">
      <xdr:nvCxnSpPr>
        <xdr:cNvPr id="138" name="直線コネクタ 137"/>
        <xdr:cNvCxnSpPr/>
      </xdr:nvCxnSpPr>
      <xdr:spPr>
        <a:xfrm>
          <a:off x="13004800" y="24267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8" name="楕円 147"/>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9"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50" name="楕円 149"/>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51" name="テキスト ボックス 150"/>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52" name="楕円 151"/>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53" name="テキスト ボックス 152"/>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25908</xdr:rowOff>
    </xdr:from>
    <xdr:to>
      <xdr:col>69</xdr:col>
      <xdr:colOff>142875</xdr:colOff>
      <xdr:row>14</xdr:row>
      <xdr:rowOff>127508</xdr:rowOff>
    </xdr:to>
    <xdr:sp macro="" textlink="">
      <xdr:nvSpPr>
        <xdr:cNvPr id="154" name="楕円 153"/>
        <xdr:cNvSpPr/>
      </xdr:nvSpPr>
      <xdr:spPr>
        <a:xfrm>
          <a:off x="13843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137685</xdr:rowOff>
    </xdr:from>
    <xdr:ext cx="762000" cy="259045"/>
    <xdr:sp macro="" textlink="">
      <xdr:nvSpPr>
        <xdr:cNvPr id="155" name="テキスト ボックス 154"/>
        <xdr:cNvSpPr txBox="1"/>
      </xdr:nvSpPr>
      <xdr:spPr>
        <a:xfrm>
          <a:off x="13512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6" name="楕円 155"/>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7" name="テキスト ボックス 156"/>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これは、臨時福祉給付金の減額が主な要因となっております。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127000</xdr:rowOff>
    </xdr:to>
    <xdr:cxnSp macro="">
      <xdr:nvCxnSpPr>
        <xdr:cNvPr id="190" name="直線コネクタ 189"/>
        <xdr:cNvCxnSpPr/>
      </xdr:nvCxnSpPr>
      <xdr:spPr>
        <a:xfrm flipV="1">
          <a:off x="3987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3" name="直線コネクタ 192"/>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165100</xdr:rowOff>
    </xdr:to>
    <xdr:cxnSp macro="">
      <xdr:nvCxnSpPr>
        <xdr:cNvPr id="196" name="直線コネクタ 195"/>
        <xdr:cNvCxnSpPr/>
      </xdr:nvCxnSpPr>
      <xdr:spPr>
        <a:xfrm>
          <a:off x="2209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9" name="直線コネクタ 198"/>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これは、例年に比べ財政調整基金等への積立金が増加したことが主な要因です。</a:t>
          </a:r>
        </a:p>
        <a:p>
          <a:r>
            <a:rPr kumimoji="1" lang="ja-JP" altLang="en-US" sz="1200">
              <a:latin typeface="ＭＳ Ｐゴシック" panose="020B0600070205080204" pitchFamily="50" charset="-128"/>
              <a:ea typeface="ＭＳ Ｐゴシック" panose="020B0600070205080204" pitchFamily="50" charset="-128"/>
            </a:rPr>
            <a:t>　今後も引き続き、財政基盤安定化計画に基づき、基金及び市債の発行管理などにより、公債費の将来負担が過大にならないよう、健全な財政運営に努めます。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105228</xdr:rowOff>
    </xdr:to>
    <xdr:cxnSp macro="">
      <xdr:nvCxnSpPr>
        <xdr:cNvPr id="253" name="直線コネクタ 252"/>
        <xdr:cNvCxnSpPr/>
      </xdr:nvCxnSpPr>
      <xdr:spPr>
        <a:xfrm>
          <a:off x="15671800" y="9994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50800</xdr:rowOff>
    </xdr:to>
    <xdr:cxnSp macro="">
      <xdr:nvCxnSpPr>
        <xdr:cNvPr id="256" name="直線コネクタ 255"/>
        <xdr:cNvCxnSpPr/>
      </xdr:nvCxnSpPr>
      <xdr:spPr>
        <a:xfrm>
          <a:off x="14782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113393</xdr:rowOff>
    </xdr:to>
    <xdr:cxnSp macro="">
      <xdr:nvCxnSpPr>
        <xdr:cNvPr id="259" name="直線コネクタ 258"/>
        <xdr:cNvCxnSpPr/>
      </xdr:nvCxnSpPr>
      <xdr:spPr>
        <a:xfrm>
          <a:off x="13893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61" name="テキスト ボックス 260"/>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80735</xdr:rowOff>
    </xdr:to>
    <xdr:cxnSp macro="">
      <xdr:nvCxnSpPr>
        <xdr:cNvPr id="262" name="直線コネクタ 261"/>
        <xdr:cNvCxnSpPr/>
      </xdr:nvCxnSpPr>
      <xdr:spPr>
        <a:xfrm>
          <a:off x="13004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2" name="楕円 271"/>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3"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7" name="テキスト ボックス 276"/>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8" name="楕円 277"/>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116312</xdr:rowOff>
    </xdr:from>
    <xdr:ext cx="762000" cy="259045"/>
    <xdr:sp macro="" textlink="">
      <xdr:nvSpPr>
        <xdr:cNvPr id="279" name="テキスト ボックス 278"/>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1" name="テキスト ボックス 280"/>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ポイントの増加となっております。</a:t>
          </a:r>
        </a:p>
        <a:p>
          <a:r>
            <a:rPr kumimoji="1" lang="ja-JP" altLang="en-US" sz="1300">
              <a:latin typeface="ＭＳ Ｐゴシック" panose="020B0600070205080204" pitchFamily="50" charset="-128"/>
              <a:ea typeface="ＭＳ Ｐゴシック" panose="020B0600070205080204" pitchFamily="50" charset="-128"/>
            </a:rPr>
            <a:t>　これは、公衆浴場の廃業や開始に伴う改修工事に対する補助の増加が主な要因となっております。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今後も引き続き、適正な補助の評価を行ってまいります。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42636</xdr:rowOff>
    </xdr:to>
    <xdr:cxnSp macro="">
      <xdr:nvCxnSpPr>
        <xdr:cNvPr id="316" name="直線コネクタ 315"/>
        <xdr:cNvCxnSpPr/>
      </xdr:nvCxnSpPr>
      <xdr:spPr>
        <a:xfrm>
          <a:off x="15671800" y="6021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20864</xdr:rowOff>
    </xdr:from>
    <xdr:to>
      <xdr:col>78</xdr:col>
      <xdr:colOff>69850</xdr:colOff>
      <xdr:row>35</xdr:row>
      <xdr:rowOff>97064</xdr:rowOff>
    </xdr:to>
    <xdr:cxnSp macro="">
      <xdr:nvCxnSpPr>
        <xdr:cNvPr id="319" name="直線コネクタ 318"/>
        <xdr:cNvCxnSpPr/>
      </xdr:nvCxnSpPr>
      <xdr:spPr>
        <a:xfrm flipV="1">
          <a:off x="14782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97064</xdr:rowOff>
    </xdr:to>
    <xdr:cxnSp macro="">
      <xdr:nvCxnSpPr>
        <xdr:cNvPr id="322" name="直線コネクタ 321"/>
        <xdr:cNvCxnSpPr/>
      </xdr:nvCxnSpPr>
      <xdr:spPr>
        <a:xfrm>
          <a:off x="13893800" y="606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64407</xdr:rowOff>
    </xdr:to>
    <xdr:cxnSp macro="">
      <xdr:nvCxnSpPr>
        <xdr:cNvPr id="325" name="直線コネクタ 324"/>
        <xdr:cNvCxnSpPr/>
      </xdr:nvCxnSpPr>
      <xdr:spPr>
        <a:xfrm>
          <a:off x="13004800" y="605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35" name="楕円 334"/>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36" name="補助費等該当値テキスト"/>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37" name="楕円 336"/>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38" name="テキスト ボックス 337"/>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9" name="楕円 338"/>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40" name="テキスト ボックス 339"/>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41" name="楕円 340"/>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42" name="テキスト ボックス 341"/>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200">
              <a:latin typeface="ＭＳ Ｐゴシック" panose="020B0600070205080204" pitchFamily="50" charset="-128"/>
              <a:ea typeface="ＭＳ Ｐゴシック" panose="020B0600070205080204" pitchFamily="50" charset="-128"/>
            </a:rPr>
            <a:t>　今後も引き続き、財政基盤安定化計画に基づき、基金及び市債の発行管理などにより、公債費の将来負担が過大にならないよう、健全な財政運営に努めます。</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81280</xdr:rowOff>
    </xdr:to>
    <xdr:cxnSp macro="">
      <xdr:nvCxnSpPr>
        <xdr:cNvPr id="377" name="直線コネクタ 376"/>
        <xdr:cNvCxnSpPr/>
      </xdr:nvCxnSpPr>
      <xdr:spPr>
        <a:xfrm flipV="1">
          <a:off x="3987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81280</xdr:rowOff>
    </xdr:to>
    <xdr:cxnSp macro="">
      <xdr:nvCxnSpPr>
        <xdr:cNvPr id="380" name="直線コネクタ 379"/>
        <xdr:cNvCxnSpPr/>
      </xdr:nvCxnSpPr>
      <xdr:spPr>
        <a:xfrm>
          <a:off x="3098800" y="133324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35561</xdr:rowOff>
    </xdr:to>
    <xdr:cxnSp macro="">
      <xdr:nvCxnSpPr>
        <xdr:cNvPr id="383" name="直線コネクタ 382"/>
        <xdr:cNvCxnSpPr/>
      </xdr:nvCxnSpPr>
      <xdr:spPr>
        <a:xfrm flipV="1">
          <a:off x="2209800" y="13332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127000</xdr:rowOff>
    </xdr:to>
    <xdr:cxnSp macro="">
      <xdr:nvCxnSpPr>
        <xdr:cNvPr id="386" name="直線コネクタ 385"/>
        <xdr:cNvCxnSpPr/>
      </xdr:nvCxnSpPr>
      <xdr:spPr>
        <a:xfrm flipV="1">
          <a:off x="1320800" y="13408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6" name="楕円 39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8" name="楕円 397"/>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9" name="テキスト ボックス 398"/>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400" name="楕円 399"/>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401" name="テキスト ボックス 400"/>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2" name="楕円 40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3" name="テキスト ボックス 40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4" name="楕円 40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5" name="テキスト ボックス 40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ポイント減少しております。</a:t>
          </a:r>
        </a:p>
        <a:p>
          <a:r>
            <a:rPr kumimoji="1" lang="ja-JP" altLang="en-US" sz="1300">
              <a:latin typeface="ＭＳ Ｐゴシック" panose="020B0600070205080204" pitchFamily="50" charset="-128"/>
              <a:ea typeface="ＭＳ Ｐゴシック" panose="020B0600070205080204" pitchFamily="50" charset="-128"/>
            </a:rPr>
            <a:t>　今後も引き続き、効率的な財政運営に努めてまいります。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153126</xdr:rowOff>
    </xdr:from>
    <xdr:to>
      <xdr:col>82</xdr:col>
      <xdr:colOff>107950</xdr:colOff>
      <xdr:row>81</xdr:row>
      <xdr:rowOff>50256</xdr:rowOff>
    </xdr:to>
    <xdr:cxnSp macro="">
      <xdr:nvCxnSpPr>
        <xdr:cNvPr id="435" name="直線コネクタ 434"/>
        <xdr:cNvCxnSpPr/>
      </xdr:nvCxnSpPr>
      <xdr:spPr>
        <a:xfrm flipV="1">
          <a:off x="16510000" y="1284042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22333</xdr:rowOff>
    </xdr:from>
    <xdr:ext cx="762000" cy="259045"/>
    <xdr:sp macro="" textlink="">
      <xdr:nvSpPr>
        <xdr:cNvPr id="436" name="公債費以外最小値テキスト"/>
        <xdr:cNvSpPr txBox="1"/>
      </xdr:nvSpPr>
      <xdr:spPr>
        <a:xfrm>
          <a:off x="16598900" y="1390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50256</xdr:rowOff>
    </xdr:from>
    <xdr:to>
      <xdr:col>82</xdr:col>
      <xdr:colOff>196850</xdr:colOff>
      <xdr:row>81</xdr:row>
      <xdr:rowOff>50256</xdr:rowOff>
    </xdr:to>
    <xdr:cxnSp macro="">
      <xdr:nvCxnSpPr>
        <xdr:cNvPr id="437" name="直線コネクタ 436"/>
        <xdr:cNvCxnSpPr/>
      </xdr:nvCxnSpPr>
      <xdr:spPr>
        <a:xfrm>
          <a:off x="16421100" y="1393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68053</xdr:rowOff>
    </xdr:from>
    <xdr:ext cx="762000" cy="259045"/>
    <xdr:sp macro="" textlink="">
      <xdr:nvSpPr>
        <xdr:cNvPr id="438" name="公債費以外最大値テキスト"/>
        <xdr:cNvSpPr txBox="1"/>
      </xdr:nvSpPr>
      <xdr:spPr>
        <a:xfrm>
          <a:off x="16598900" y="1258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153126</xdr:rowOff>
    </xdr:from>
    <xdr:to>
      <xdr:col>82</xdr:col>
      <xdr:colOff>196850</xdr:colOff>
      <xdr:row>74</xdr:row>
      <xdr:rowOff>153126</xdr:rowOff>
    </xdr:to>
    <xdr:cxnSp macro="">
      <xdr:nvCxnSpPr>
        <xdr:cNvPr id="439" name="直線コネクタ 438"/>
        <xdr:cNvCxnSpPr/>
      </xdr:nvCxnSpPr>
      <xdr:spPr>
        <a:xfrm>
          <a:off x="16421100" y="1284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153126</xdr:rowOff>
    </xdr:from>
    <xdr:to>
      <xdr:col>82</xdr:col>
      <xdr:colOff>107950</xdr:colOff>
      <xdr:row>74</xdr:row>
      <xdr:rowOff>166188</xdr:rowOff>
    </xdr:to>
    <xdr:cxnSp macro="">
      <xdr:nvCxnSpPr>
        <xdr:cNvPr id="440" name="直線コネクタ 439"/>
        <xdr:cNvCxnSpPr/>
      </xdr:nvCxnSpPr>
      <xdr:spPr>
        <a:xfrm flipV="1">
          <a:off x="15671800" y="128404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121756</xdr:rowOff>
    </xdr:from>
    <xdr:ext cx="762000" cy="259045"/>
    <xdr:sp macro="" textlink="">
      <xdr:nvSpPr>
        <xdr:cNvPr id="441" name="公債費以外平均値テキスト"/>
        <xdr:cNvSpPr txBox="1"/>
      </xdr:nvSpPr>
      <xdr:spPr>
        <a:xfrm>
          <a:off x="16598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2" name="フローチャート: 判断 441"/>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140063</xdr:rowOff>
    </xdr:from>
    <xdr:to>
      <xdr:col>78</xdr:col>
      <xdr:colOff>69850</xdr:colOff>
      <xdr:row>74</xdr:row>
      <xdr:rowOff>166188</xdr:rowOff>
    </xdr:to>
    <xdr:cxnSp macro="">
      <xdr:nvCxnSpPr>
        <xdr:cNvPr id="443" name="直線コネクタ 442"/>
        <xdr:cNvCxnSpPr/>
      </xdr:nvCxnSpPr>
      <xdr:spPr>
        <a:xfrm>
          <a:off x="14782800" y="12827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44" name="フローチャート: 判断 443"/>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45" name="テキスト ボックス 444"/>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100874</xdr:rowOff>
    </xdr:from>
    <xdr:to>
      <xdr:col>73</xdr:col>
      <xdr:colOff>180975</xdr:colOff>
      <xdr:row>74</xdr:row>
      <xdr:rowOff>140063</xdr:rowOff>
    </xdr:to>
    <xdr:cxnSp macro="">
      <xdr:nvCxnSpPr>
        <xdr:cNvPr id="446" name="直線コネクタ 445"/>
        <xdr:cNvCxnSpPr/>
      </xdr:nvCxnSpPr>
      <xdr:spPr>
        <a:xfrm>
          <a:off x="13893800" y="1278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157843</xdr:rowOff>
    </xdr:from>
    <xdr:to>
      <xdr:col>74</xdr:col>
      <xdr:colOff>31750</xdr:colOff>
      <xdr:row>77</xdr:row>
      <xdr:rowOff>87993</xdr:rowOff>
    </xdr:to>
    <xdr:sp macro="" textlink="">
      <xdr:nvSpPr>
        <xdr:cNvPr id="447" name="フローチャート: 判断 446"/>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72770</xdr:rowOff>
    </xdr:from>
    <xdr:ext cx="762000" cy="259045"/>
    <xdr:sp macro="" textlink="">
      <xdr:nvSpPr>
        <xdr:cNvPr id="448" name="テキスト ボックス 447"/>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100874</xdr:rowOff>
    </xdr:to>
    <xdr:cxnSp macro="">
      <xdr:nvCxnSpPr>
        <xdr:cNvPr id="449" name="直線コネクタ 448"/>
        <xdr:cNvCxnSpPr/>
      </xdr:nvCxnSpPr>
      <xdr:spPr>
        <a:xfrm>
          <a:off x="13004800" y="126771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92529</xdr:rowOff>
    </xdr:from>
    <xdr:to>
      <xdr:col>69</xdr:col>
      <xdr:colOff>142875</xdr:colOff>
      <xdr:row>77</xdr:row>
      <xdr:rowOff>22679</xdr:rowOff>
    </xdr:to>
    <xdr:sp macro="" textlink="">
      <xdr:nvSpPr>
        <xdr:cNvPr id="450" name="フローチャート: 判断 449"/>
        <xdr:cNvSpPr/>
      </xdr:nvSpPr>
      <xdr:spPr>
        <a:xfrm>
          <a:off x="13843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7456</xdr:rowOff>
    </xdr:from>
    <xdr:ext cx="762000" cy="259045"/>
    <xdr:sp macro="" textlink="">
      <xdr:nvSpPr>
        <xdr:cNvPr id="451" name="テキスト ボックス 450"/>
        <xdr:cNvSpPr txBox="1"/>
      </xdr:nvSpPr>
      <xdr:spPr>
        <a:xfrm>
          <a:off x="13512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xdr:rowOff>
    </xdr:from>
    <xdr:to>
      <xdr:col>65</xdr:col>
      <xdr:colOff>53975</xdr:colOff>
      <xdr:row>76</xdr:row>
      <xdr:rowOff>102688</xdr:rowOff>
    </xdr:to>
    <xdr:sp macro="" textlink="">
      <xdr:nvSpPr>
        <xdr:cNvPr id="452" name="フローチャート: 判断 451"/>
        <xdr:cNvSpPr/>
      </xdr:nvSpPr>
      <xdr:spPr>
        <a:xfrm>
          <a:off x="12954000" y="1303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87465</xdr:rowOff>
    </xdr:from>
    <xdr:ext cx="762000" cy="259045"/>
    <xdr:sp macro="" textlink="">
      <xdr:nvSpPr>
        <xdr:cNvPr id="453" name="テキスト ボックス 452"/>
        <xdr:cNvSpPr txBox="1"/>
      </xdr:nvSpPr>
      <xdr:spPr>
        <a:xfrm>
          <a:off x="12623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102326</xdr:rowOff>
    </xdr:from>
    <xdr:to>
      <xdr:col>82</xdr:col>
      <xdr:colOff>158750</xdr:colOff>
      <xdr:row>75</xdr:row>
      <xdr:rowOff>32476</xdr:rowOff>
    </xdr:to>
    <xdr:sp macro="" textlink="">
      <xdr:nvSpPr>
        <xdr:cNvPr id="459" name="楕円 458"/>
        <xdr:cNvSpPr/>
      </xdr:nvSpPr>
      <xdr:spPr>
        <a:xfrm>
          <a:off x="164592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10903</xdr:rowOff>
    </xdr:from>
    <xdr:ext cx="762000" cy="259045"/>
    <xdr:sp macro="" textlink="">
      <xdr:nvSpPr>
        <xdr:cNvPr id="460" name="公債費以外該当値テキスト"/>
        <xdr:cNvSpPr txBox="1"/>
      </xdr:nvSpPr>
      <xdr:spPr>
        <a:xfrm>
          <a:off x="16598900" y="1269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115388</xdr:rowOff>
    </xdr:from>
    <xdr:to>
      <xdr:col>78</xdr:col>
      <xdr:colOff>120650</xdr:colOff>
      <xdr:row>75</xdr:row>
      <xdr:rowOff>45538</xdr:rowOff>
    </xdr:to>
    <xdr:sp macro="" textlink="">
      <xdr:nvSpPr>
        <xdr:cNvPr id="461" name="楕円 460"/>
        <xdr:cNvSpPr/>
      </xdr:nvSpPr>
      <xdr:spPr>
        <a:xfrm>
          <a:off x="15621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55715</xdr:rowOff>
    </xdr:from>
    <xdr:ext cx="736600" cy="259045"/>
    <xdr:sp macro="" textlink="">
      <xdr:nvSpPr>
        <xdr:cNvPr id="462" name="テキスト ボックス 461"/>
        <xdr:cNvSpPr txBox="1"/>
      </xdr:nvSpPr>
      <xdr:spPr>
        <a:xfrm>
          <a:off x="15290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63" name="楕円 462"/>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64" name="テキスト ボックス 463"/>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50074</xdr:rowOff>
    </xdr:from>
    <xdr:to>
      <xdr:col>69</xdr:col>
      <xdr:colOff>142875</xdr:colOff>
      <xdr:row>74</xdr:row>
      <xdr:rowOff>151674</xdr:rowOff>
    </xdr:to>
    <xdr:sp macro="" textlink="">
      <xdr:nvSpPr>
        <xdr:cNvPr id="465" name="楕円 464"/>
        <xdr:cNvSpPr/>
      </xdr:nvSpPr>
      <xdr:spPr>
        <a:xfrm>
          <a:off x="13843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161851</xdr:rowOff>
    </xdr:from>
    <xdr:ext cx="762000" cy="259045"/>
    <xdr:sp macro="" textlink="">
      <xdr:nvSpPr>
        <xdr:cNvPr id="466" name="テキスト ボックス 465"/>
        <xdr:cNvSpPr txBox="1"/>
      </xdr:nvSpPr>
      <xdr:spPr>
        <a:xfrm>
          <a:off x="13512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7" name="楕円 46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8" name="テキスト ボックス 46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41626</xdr:rowOff>
    </xdr:from>
    <xdr:to>
      <xdr:col>29</xdr:col>
      <xdr:colOff>127000</xdr:colOff>
      <xdr:row>17</xdr:row>
      <xdr:rowOff>57125</xdr:rowOff>
    </xdr:to>
    <xdr:cxnSp macro="">
      <xdr:nvCxnSpPr>
        <xdr:cNvPr id="48" name="直線コネクタ 47"/>
        <xdr:cNvCxnSpPr/>
      </xdr:nvCxnSpPr>
      <xdr:spPr bwMode="auto">
        <a:xfrm flipV="1">
          <a:off x="5003800" y="3003901"/>
          <a:ext cx="6477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57125</xdr:rowOff>
    </xdr:from>
    <xdr:to>
      <xdr:col>26</xdr:col>
      <xdr:colOff>50800</xdr:colOff>
      <xdr:row>17</xdr:row>
      <xdr:rowOff>78293</xdr:rowOff>
    </xdr:to>
    <xdr:cxnSp macro="">
      <xdr:nvCxnSpPr>
        <xdr:cNvPr id="51" name="直線コネクタ 50"/>
        <xdr:cNvCxnSpPr/>
      </xdr:nvCxnSpPr>
      <xdr:spPr bwMode="auto">
        <a:xfrm flipV="1">
          <a:off x="4305300" y="3019400"/>
          <a:ext cx="698500" cy="2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78293</xdr:rowOff>
    </xdr:from>
    <xdr:to>
      <xdr:col>22</xdr:col>
      <xdr:colOff>114300</xdr:colOff>
      <xdr:row>17</xdr:row>
      <xdr:rowOff>107554</xdr:rowOff>
    </xdr:to>
    <xdr:cxnSp macro="">
      <xdr:nvCxnSpPr>
        <xdr:cNvPr id="54" name="直線コネクタ 53"/>
        <xdr:cNvCxnSpPr/>
      </xdr:nvCxnSpPr>
      <xdr:spPr bwMode="auto">
        <a:xfrm flipV="1">
          <a:off x="3606800" y="3040568"/>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107554</xdr:rowOff>
    </xdr:from>
    <xdr:to>
      <xdr:col>18</xdr:col>
      <xdr:colOff>177800</xdr:colOff>
      <xdr:row>17</xdr:row>
      <xdr:rowOff>126025</xdr:rowOff>
    </xdr:to>
    <xdr:cxnSp macro="">
      <xdr:nvCxnSpPr>
        <xdr:cNvPr id="57" name="直線コネクタ 56"/>
        <xdr:cNvCxnSpPr/>
      </xdr:nvCxnSpPr>
      <xdr:spPr bwMode="auto">
        <a:xfrm flipV="1">
          <a:off x="2908300" y="3069829"/>
          <a:ext cx="698500" cy="1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162276</xdr:rowOff>
    </xdr:from>
    <xdr:to>
      <xdr:col>29</xdr:col>
      <xdr:colOff>177800</xdr:colOff>
      <xdr:row>17</xdr:row>
      <xdr:rowOff>92426</xdr:rowOff>
    </xdr:to>
    <xdr:sp macro="" textlink="">
      <xdr:nvSpPr>
        <xdr:cNvPr id="67" name="楕円 66"/>
        <xdr:cNvSpPr/>
      </xdr:nvSpPr>
      <xdr:spPr bwMode="auto">
        <a:xfrm>
          <a:off x="5600700" y="295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134353</xdr:rowOff>
    </xdr:from>
    <xdr:ext cx="762000" cy="259045"/>
    <xdr:sp macro="" textlink="">
      <xdr:nvSpPr>
        <xdr:cNvPr id="68" name="人口1人当たり決算額の推移該当値テキスト130"/>
        <xdr:cNvSpPr txBox="1"/>
      </xdr:nvSpPr>
      <xdr:spPr>
        <a:xfrm>
          <a:off x="5740400" y="292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6325</xdr:rowOff>
    </xdr:from>
    <xdr:to>
      <xdr:col>26</xdr:col>
      <xdr:colOff>101600</xdr:colOff>
      <xdr:row>17</xdr:row>
      <xdr:rowOff>107925</xdr:rowOff>
    </xdr:to>
    <xdr:sp macro="" textlink="">
      <xdr:nvSpPr>
        <xdr:cNvPr id="69" name="楕円 68"/>
        <xdr:cNvSpPr/>
      </xdr:nvSpPr>
      <xdr:spPr bwMode="auto">
        <a:xfrm>
          <a:off x="4953000" y="29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92702</xdr:rowOff>
    </xdr:from>
    <xdr:ext cx="736600" cy="259045"/>
    <xdr:sp macro="" textlink="">
      <xdr:nvSpPr>
        <xdr:cNvPr id="70" name="テキスト ボックス 69"/>
        <xdr:cNvSpPr txBox="1"/>
      </xdr:nvSpPr>
      <xdr:spPr>
        <a:xfrm>
          <a:off x="4622800" y="30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27493</xdr:rowOff>
    </xdr:from>
    <xdr:to>
      <xdr:col>22</xdr:col>
      <xdr:colOff>165100</xdr:colOff>
      <xdr:row>17</xdr:row>
      <xdr:rowOff>129093</xdr:rowOff>
    </xdr:to>
    <xdr:sp macro="" textlink="">
      <xdr:nvSpPr>
        <xdr:cNvPr id="71" name="楕円 70"/>
        <xdr:cNvSpPr/>
      </xdr:nvSpPr>
      <xdr:spPr bwMode="auto">
        <a:xfrm>
          <a:off x="4254500" y="298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113870</xdr:rowOff>
    </xdr:from>
    <xdr:ext cx="762000" cy="259045"/>
    <xdr:sp macro="" textlink="">
      <xdr:nvSpPr>
        <xdr:cNvPr id="72" name="テキスト ボックス 71"/>
        <xdr:cNvSpPr txBox="1"/>
      </xdr:nvSpPr>
      <xdr:spPr>
        <a:xfrm>
          <a:off x="3924300" y="30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56754</xdr:rowOff>
    </xdr:from>
    <xdr:to>
      <xdr:col>19</xdr:col>
      <xdr:colOff>38100</xdr:colOff>
      <xdr:row>17</xdr:row>
      <xdr:rowOff>158354</xdr:rowOff>
    </xdr:to>
    <xdr:sp macro="" textlink="">
      <xdr:nvSpPr>
        <xdr:cNvPr id="73" name="楕円 72"/>
        <xdr:cNvSpPr/>
      </xdr:nvSpPr>
      <xdr:spPr bwMode="auto">
        <a:xfrm>
          <a:off x="3556000" y="301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143131</xdr:rowOff>
    </xdr:from>
    <xdr:ext cx="762000" cy="259045"/>
    <xdr:sp macro="" textlink="">
      <xdr:nvSpPr>
        <xdr:cNvPr id="74" name="テキスト ボックス 73"/>
        <xdr:cNvSpPr txBox="1"/>
      </xdr:nvSpPr>
      <xdr:spPr>
        <a:xfrm>
          <a:off x="3225800" y="310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75225</xdr:rowOff>
    </xdr:from>
    <xdr:to>
      <xdr:col>15</xdr:col>
      <xdr:colOff>101600</xdr:colOff>
      <xdr:row>18</xdr:row>
      <xdr:rowOff>5375</xdr:rowOff>
    </xdr:to>
    <xdr:sp macro="" textlink="">
      <xdr:nvSpPr>
        <xdr:cNvPr id="75" name="楕円 74"/>
        <xdr:cNvSpPr/>
      </xdr:nvSpPr>
      <xdr:spPr bwMode="auto">
        <a:xfrm>
          <a:off x="2857500" y="303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161602</xdr:rowOff>
    </xdr:from>
    <xdr:ext cx="762000" cy="259045"/>
    <xdr:sp macro="" textlink="">
      <xdr:nvSpPr>
        <xdr:cNvPr id="76" name="テキスト ボックス 75"/>
        <xdr:cNvSpPr txBox="1"/>
      </xdr:nvSpPr>
      <xdr:spPr>
        <a:xfrm>
          <a:off x="2527300" y="312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30379</xdr:rowOff>
    </xdr:from>
    <xdr:to>
      <xdr:col>29</xdr:col>
      <xdr:colOff>127000</xdr:colOff>
      <xdr:row>35</xdr:row>
      <xdr:rowOff>39218</xdr:rowOff>
    </xdr:to>
    <xdr:cxnSp macro="">
      <xdr:nvCxnSpPr>
        <xdr:cNvPr id="109" name="直線コネクタ 108"/>
        <xdr:cNvCxnSpPr/>
      </xdr:nvCxnSpPr>
      <xdr:spPr bwMode="auto">
        <a:xfrm flipV="1">
          <a:off x="5003800" y="6640729"/>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39218</xdr:rowOff>
    </xdr:from>
    <xdr:to>
      <xdr:col>26</xdr:col>
      <xdr:colOff>50800</xdr:colOff>
      <xdr:row>35</xdr:row>
      <xdr:rowOff>141212</xdr:rowOff>
    </xdr:to>
    <xdr:cxnSp macro="">
      <xdr:nvCxnSpPr>
        <xdr:cNvPr id="112" name="直線コネクタ 111"/>
        <xdr:cNvCxnSpPr/>
      </xdr:nvCxnSpPr>
      <xdr:spPr bwMode="auto">
        <a:xfrm flipV="1">
          <a:off x="4305300" y="6649568"/>
          <a:ext cx="698500" cy="10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141212</xdr:rowOff>
    </xdr:from>
    <xdr:to>
      <xdr:col>22</xdr:col>
      <xdr:colOff>114300</xdr:colOff>
      <xdr:row>35</xdr:row>
      <xdr:rowOff>161671</xdr:rowOff>
    </xdr:to>
    <xdr:cxnSp macro="">
      <xdr:nvCxnSpPr>
        <xdr:cNvPr id="115" name="直線コネクタ 114"/>
        <xdr:cNvCxnSpPr/>
      </xdr:nvCxnSpPr>
      <xdr:spPr bwMode="auto">
        <a:xfrm flipV="1">
          <a:off x="3606800" y="6751562"/>
          <a:ext cx="6985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83947</xdr:rowOff>
    </xdr:from>
    <xdr:to>
      <xdr:col>18</xdr:col>
      <xdr:colOff>177800</xdr:colOff>
      <xdr:row>35</xdr:row>
      <xdr:rowOff>161671</xdr:rowOff>
    </xdr:to>
    <xdr:cxnSp macro="">
      <xdr:nvCxnSpPr>
        <xdr:cNvPr id="118" name="直線コネクタ 117"/>
        <xdr:cNvCxnSpPr/>
      </xdr:nvCxnSpPr>
      <xdr:spPr bwMode="auto">
        <a:xfrm>
          <a:off x="2908300" y="6694297"/>
          <a:ext cx="698500" cy="7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322479</xdr:rowOff>
    </xdr:from>
    <xdr:to>
      <xdr:col>29</xdr:col>
      <xdr:colOff>177800</xdr:colOff>
      <xdr:row>35</xdr:row>
      <xdr:rowOff>81179</xdr:rowOff>
    </xdr:to>
    <xdr:sp macro="" textlink="">
      <xdr:nvSpPr>
        <xdr:cNvPr id="128" name="楕円 127"/>
        <xdr:cNvSpPr/>
      </xdr:nvSpPr>
      <xdr:spPr bwMode="auto">
        <a:xfrm>
          <a:off x="56007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167555</xdr:rowOff>
    </xdr:from>
    <xdr:ext cx="762000" cy="259045"/>
    <xdr:sp macro="" textlink="">
      <xdr:nvSpPr>
        <xdr:cNvPr id="129" name="人口1人当たり決算額の推移該当値テキスト445"/>
        <xdr:cNvSpPr txBox="1"/>
      </xdr:nvSpPr>
      <xdr:spPr>
        <a:xfrm>
          <a:off x="5740400" y="643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331318</xdr:rowOff>
    </xdr:from>
    <xdr:to>
      <xdr:col>26</xdr:col>
      <xdr:colOff>101600</xdr:colOff>
      <xdr:row>35</xdr:row>
      <xdr:rowOff>90018</xdr:rowOff>
    </xdr:to>
    <xdr:sp macro="" textlink="">
      <xdr:nvSpPr>
        <xdr:cNvPr id="130" name="楕円 129"/>
        <xdr:cNvSpPr/>
      </xdr:nvSpPr>
      <xdr:spPr bwMode="auto">
        <a:xfrm>
          <a:off x="49530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100195</xdr:rowOff>
    </xdr:from>
    <xdr:ext cx="736600" cy="259045"/>
    <xdr:sp macro="" textlink="">
      <xdr:nvSpPr>
        <xdr:cNvPr id="131" name="テキスト ボックス 130"/>
        <xdr:cNvSpPr txBox="1"/>
      </xdr:nvSpPr>
      <xdr:spPr>
        <a:xfrm>
          <a:off x="4622800" y="636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90412</xdr:rowOff>
    </xdr:from>
    <xdr:to>
      <xdr:col>22</xdr:col>
      <xdr:colOff>165100</xdr:colOff>
      <xdr:row>35</xdr:row>
      <xdr:rowOff>192012</xdr:rowOff>
    </xdr:to>
    <xdr:sp macro="" textlink="">
      <xdr:nvSpPr>
        <xdr:cNvPr id="132" name="楕円 131"/>
        <xdr:cNvSpPr/>
      </xdr:nvSpPr>
      <xdr:spPr bwMode="auto">
        <a:xfrm>
          <a:off x="4254500" y="67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202189</xdr:rowOff>
    </xdr:from>
    <xdr:ext cx="762000" cy="259045"/>
    <xdr:sp macro="" textlink="">
      <xdr:nvSpPr>
        <xdr:cNvPr id="133" name="テキスト ボックス 132"/>
        <xdr:cNvSpPr txBox="1"/>
      </xdr:nvSpPr>
      <xdr:spPr>
        <a:xfrm>
          <a:off x="3924300" y="64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110871</xdr:rowOff>
    </xdr:from>
    <xdr:to>
      <xdr:col>19</xdr:col>
      <xdr:colOff>38100</xdr:colOff>
      <xdr:row>35</xdr:row>
      <xdr:rowOff>212471</xdr:rowOff>
    </xdr:to>
    <xdr:sp macro="" textlink="">
      <xdr:nvSpPr>
        <xdr:cNvPr id="134" name="楕円 133"/>
        <xdr:cNvSpPr/>
      </xdr:nvSpPr>
      <xdr:spPr bwMode="auto">
        <a:xfrm>
          <a:off x="3556000" y="672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222648</xdr:rowOff>
    </xdr:from>
    <xdr:ext cx="762000" cy="259045"/>
    <xdr:sp macro="" textlink="">
      <xdr:nvSpPr>
        <xdr:cNvPr id="135" name="テキスト ボックス 134"/>
        <xdr:cNvSpPr txBox="1"/>
      </xdr:nvSpPr>
      <xdr:spPr>
        <a:xfrm>
          <a:off x="3225800" y="649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33147</xdr:rowOff>
    </xdr:from>
    <xdr:to>
      <xdr:col>15</xdr:col>
      <xdr:colOff>101600</xdr:colOff>
      <xdr:row>35</xdr:row>
      <xdr:rowOff>134747</xdr:rowOff>
    </xdr:to>
    <xdr:sp macro="" textlink="">
      <xdr:nvSpPr>
        <xdr:cNvPr id="136" name="楕円 135"/>
        <xdr:cNvSpPr/>
      </xdr:nvSpPr>
      <xdr:spPr bwMode="auto">
        <a:xfrm>
          <a:off x="2857500" y="664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144924</xdr:rowOff>
    </xdr:from>
    <xdr:ext cx="762000" cy="259045"/>
    <xdr:sp macro="" textlink="">
      <xdr:nvSpPr>
        <xdr:cNvPr id="137" name="テキスト ボックス 136"/>
        <xdr:cNvSpPr txBox="1"/>
      </xdr:nvSpPr>
      <xdr:spPr>
        <a:xfrm>
          <a:off x="2527300" y="64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117335</xdr:rowOff>
    </xdr:from>
    <xdr:to>
      <xdr:col>24</xdr:col>
      <xdr:colOff>63500</xdr:colOff>
      <xdr:row>36</xdr:row>
      <xdr:rowOff>138786</xdr:rowOff>
    </xdr:to>
    <xdr:cxnSp macro="">
      <xdr:nvCxnSpPr>
        <xdr:cNvPr id="61" name="直線コネクタ 60"/>
        <xdr:cNvCxnSpPr/>
      </xdr:nvCxnSpPr>
      <xdr:spPr>
        <a:xfrm flipV="1">
          <a:off x="3797300" y="6289535"/>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47308</xdr:rowOff>
    </xdr:from>
    <xdr:to>
      <xdr:col>19</xdr:col>
      <xdr:colOff>177800</xdr:colOff>
      <xdr:row>36</xdr:row>
      <xdr:rowOff>138786</xdr:rowOff>
    </xdr:to>
    <xdr:cxnSp macro="">
      <xdr:nvCxnSpPr>
        <xdr:cNvPr id="64" name="直線コネクタ 63"/>
        <xdr:cNvCxnSpPr/>
      </xdr:nvCxnSpPr>
      <xdr:spPr>
        <a:xfrm>
          <a:off x="2908300" y="6219508"/>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47841</xdr:rowOff>
    </xdr:from>
    <xdr:to>
      <xdr:col>15</xdr:col>
      <xdr:colOff>50800</xdr:colOff>
      <xdr:row>36</xdr:row>
      <xdr:rowOff>47308</xdr:rowOff>
    </xdr:to>
    <xdr:cxnSp macro="">
      <xdr:nvCxnSpPr>
        <xdr:cNvPr id="67" name="直線コネクタ 66"/>
        <xdr:cNvCxnSpPr/>
      </xdr:nvCxnSpPr>
      <xdr:spPr>
        <a:xfrm>
          <a:off x="2019300" y="6048591"/>
          <a:ext cx="8890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47841</xdr:rowOff>
    </xdr:from>
    <xdr:to>
      <xdr:col>10</xdr:col>
      <xdr:colOff>114300</xdr:colOff>
      <xdr:row>35</xdr:row>
      <xdr:rowOff>144729</xdr:rowOff>
    </xdr:to>
    <xdr:cxnSp macro="">
      <xdr:nvCxnSpPr>
        <xdr:cNvPr id="70" name="直線コネクタ 69"/>
        <xdr:cNvCxnSpPr/>
      </xdr:nvCxnSpPr>
      <xdr:spPr>
        <a:xfrm flipV="1">
          <a:off x="1130300" y="6048591"/>
          <a:ext cx="889000" cy="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66535</xdr:rowOff>
    </xdr:from>
    <xdr:to>
      <xdr:col>24</xdr:col>
      <xdr:colOff>114300</xdr:colOff>
      <xdr:row>36</xdr:row>
      <xdr:rowOff>168135</xdr:rowOff>
    </xdr:to>
    <xdr:sp macro="" textlink="">
      <xdr:nvSpPr>
        <xdr:cNvPr id="80" name="楕円 79"/>
        <xdr:cNvSpPr/>
      </xdr:nvSpPr>
      <xdr:spPr>
        <a:xfrm>
          <a:off x="45847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44962</xdr:rowOff>
    </xdr:from>
    <xdr:ext cx="534377" cy="259045"/>
    <xdr:sp macro="" textlink="">
      <xdr:nvSpPr>
        <xdr:cNvPr id="81" name="人件費該当値テキスト"/>
        <xdr:cNvSpPr txBox="1"/>
      </xdr:nvSpPr>
      <xdr:spPr>
        <a:xfrm>
          <a:off x="4686300" y="62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87986</xdr:rowOff>
    </xdr:from>
    <xdr:to>
      <xdr:col>20</xdr:col>
      <xdr:colOff>38100</xdr:colOff>
      <xdr:row>37</xdr:row>
      <xdr:rowOff>18136</xdr:rowOff>
    </xdr:to>
    <xdr:sp macro="" textlink="">
      <xdr:nvSpPr>
        <xdr:cNvPr id="82" name="楕円 81"/>
        <xdr:cNvSpPr/>
      </xdr:nvSpPr>
      <xdr:spPr>
        <a:xfrm>
          <a:off x="3746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9263</xdr:rowOff>
    </xdr:from>
    <xdr:ext cx="534377" cy="259045"/>
    <xdr:sp macro="" textlink="">
      <xdr:nvSpPr>
        <xdr:cNvPr id="83" name="テキスト ボックス 82"/>
        <xdr:cNvSpPr txBox="1"/>
      </xdr:nvSpPr>
      <xdr:spPr>
        <a:xfrm>
          <a:off x="3530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167958</xdr:rowOff>
    </xdr:from>
    <xdr:to>
      <xdr:col>15</xdr:col>
      <xdr:colOff>101600</xdr:colOff>
      <xdr:row>36</xdr:row>
      <xdr:rowOff>98108</xdr:rowOff>
    </xdr:to>
    <xdr:sp macro="" textlink="">
      <xdr:nvSpPr>
        <xdr:cNvPr id="84" name="楕円 83"/>
        <xdr:cNvSpPr/>
      </xdr:nvSpPr>
      <xdr:spPr>
        <a:xfrm>
          <a:off x="2857500" y="61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89235</xdr:rowOff>
    </xdr:from>
    <xdr:ext cx="534377" cy="259045"/>
    <xdr:sp macro="" textlink="">
      <xdr:nvSpPr>
        <xdr:cNvPr id="85" name="テキスト ボックス 84"/>
        <xdr:cNvSpPr txBox="1"/>
      </xdr:nvSpPr>
      <xdr:spPr>
        <a:xfrm>
          <a:off x="2641111" y="62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168491</xdr:rowOff>
    </xdr:from>
    <xdr:to>
      <xdr:col>10</xdr:col>
      <xdr:colOff>165100</xdr:colOff>
      <xdr:row>35</xdr:row>
      <xdr:rowOff>98641</xdr:rowOff>
    </xdr:to>
    <xdr:sp macro="" textlink="">
      <xdr:nvSpPr>
        <xdr:cNvPr id="86" name="楕円 85"/>
        <xdr:cNvSpPr/>
      </xdr:nvSpPr>
      <xdr:spPr>
        <a:xfrm>
          <a:off x="1968500" y="59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115168</xdr:rowOff>
    </xdr:from>
    <xdr:ext cx="534377" cy="259045"/>
    <xdr:sp macro="" textlink="">
      <xdr:nvSpPr>
        <xdr:cNvPr id="87" name="テキスト ボックス 86"/>
        <xdr:cNvSpPr txBox="1"/>
      </xdr:nvSpPr>
      <xdr:spPr>
        <a:xfrm>
          <a:off x="1752111" y="57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93929</xdr:rowOff>
    </xdr:from>
    <xdr:to>
      <xdr:col>6</xdr:col>
      <xdr:colOff>38100</xdr:colOff>
      <xdr:row>36</xdr:row>
      <xdr:rowOff>24079</xdr:rowOff>
    </xdr:to>
    <xdr:sp macro="" textlink="">
      <xdr:nvSpPr>
        <xdr:cNvPr id="88" name="楕円 87"/>
        <xdr:cNvSpPr/>
      </xdr:nvSpPr>
      <xdr:spPr>
        <a:xfrm>
          <a:off x="1079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15206</xdr:rowOff>
    </xdr:from>
    <xdr:ext cx="534377" cy="259045"/>
    <xdr:sp macro="" textlink="">
      <xdr:nvSpPr>
        <xdr:cNvPr id="89" name="テキスト ボックス 88"/>
        <xdr:cNvSpPr txBox="1"/>
      </xdr:nvSpPr>
      <xdr:spPr>
        <a:xfrm>
          <a:off x="863111" y="61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118466</xdr:rowOff>
    </xdr:from>
    <xdr:to>
      <xdr:col>24</xdr:col>
      <xdr:colOff>63500</xdr:colOff>
      <xdr:row>57</xdr:row>
      <xdr:rowOff>130289</xdr:rowOff>
    </xdr:to>
    <xdr:cxnSp macro="">
      <xdr:nvCxnSpPr>
        <xdr:cNvPr id="119" name="直線コネクタ 118"/>
        <xdr:cNvCxnSpPr/>
      </xdr:nvCxnSpPr>
      <xdr:spPr>
        <a:xfrm flipV="1">
          <a:off x="3797300" y="9891116"/>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130289</xdr:rowOff>
    </xdr:from>
    <xdr:to>
      <xdr:col>19</xdr:col>
      <xdr:colOff>177800</xdr:colOff>
      <xdr:row>57</xdr:row>
      <xdr:rowOff>133223</xdr:rowOff>
    </xdr:to>
    <xdr:cxnSp macro="">
      <xdr:nvCxnSpPr>
        <xdr:cNvPr id="122" name="直線コネクタ 121"/>
        <xdr:cNvCxnSpPr/>
      </xdr:nvCxnSpPr>
      <xdr:spPr>
        <a:xfrm flipV="1">
          <a:off x="2908300" y="9902939"/>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133223</xdr:rowOff>
    </xdr:from>
    <xdr:to>
      <xdr:col>15</xdr:col>
      <xdr:colOff>50800</xdr:colOff>
      <xdr:row>58</xdr:row>
      <xdr:rowOff>2070</xdr:rowOff>
    </xdr:to>
    <xdr:cxnSp macro="">
      <xdr:nvCxnSpPr>
        <xdr:cNvPr id="125" name="直線コネクタ 124"/>
        <xdr:cNvCxnSpPr/>
      </xdr:nvCxnSpPr>
      <xdr:spPr>
        <a:xfrm flipV="1">
          <a:off x="2019300" y="990587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2070</xdr:rowOff>
    </xdr:from>
    <xdr:to>
      <xdr:col>10</xdr:col>
      <xdr:colOff>114300</xdr:colOff>
      <xdr:row>58</xdr:row>
      <xdr:rowOff>42481</xdr:rowOff>
    </xdr:to>
    <xdr:cxnSp macro="">
      <xdr:nvCxnSpPr>
        <xdr:cNvPr id="128" name="直線コネクタ 127"/>
        <xdr:cNvCxnSpPr/>
      </xdr:nvCxnSpPr>
      <xdr:spPr>
        <a:xfrm flipV="1">
          <a:off x="1130300" y="9946170"/>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67666</xdr:rowOff>
    </xdr:from>
    <xdr:to>
      <xdr:col>24</xdr:col>
      <xdr:colOff>114300</xdr:colOff>
      <xdr:row>57</xdr:row>
      <xdr:rowOff>169266</xdr:rowOff>
    </xdr:to>
    <xdr:sp macro="" textlink="">
      <xdr:nvSpPr>
        <xdr:cNvPr id="138" name="楕円 137"/>
        <xdr:cNvSpPr/>
      </xdr:nvSpPr>
      <xdr:spPr>
        <a:xfrm>
          <a:off x="4584700" y="98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46093</xdr:rowOff>
    </xdr:from>
    <xdr:ext cx="534377" cy="259045"/>
    <xdr:sp macro="" textlink="">
      <xdr:nvSpPr>
        <xdr:cNvPr id="139" name="物件費該当値テキスト"/>
        <xdr:cNvSpPr txBox="1"/>
      </xdr:nvSpPr>
      <xdr:spPr>
        <a:xfrm>
          <a:off x="4686300" y="98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79489</xdr:rowOff>
    </xdr:from>
    <xdr:to>
      <xdr:col>20</xdr:col>
      <xdr:colOff>38100</xdr:colOff>
      <xdr:row>58</xdr:row>
      <xdr:rowOff>9639</xdr:rowOff>
    </xdr:to>
    <xdr:sp macro="" textlink="">
      <xdr:nvSpPr>
        <xdr:cNvPr id="140" name="楕円 139"/>
        <xdr:cNvSpPr/>
      </xdr:nvSpPr>
      <xdr:spPr>
        <a:xfrm>
          <a:off x="3746500" y="98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766</xdr:rowOff>
    </xdr:from>
    <xdr:ext cx="534377" cy="259045"/>
    <xdr:sp macro="" textlink="">
      <xdr:nvSpPr>
        <xdr:cNvPr id="141" name="テキスト ボックス 140"/>
        <xdr:cNvSpPr txBox="1"/>
      </xdr:nvSpPr>
      <xdr:spPr>
        <a:xfrm>
          <a:off x="3530111" y="99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82423</xdr:rowOff>
    </xdr:from>
    <xdr:to>
      <xdr:col>15</xdr:col>
      <xdr:colOff>101600</xdr:colOff>
      <xdr:row>58</xdr:row>
      <xdr:rowOff>12573</xdr:rowOff>
    </xdr:to>
    <xdr:sp macro="" textlink="">
      <xdr:nvSpPr>
        <xdr:cNvPr id="142" name="楕円 141"/>
        <xdr:cNvSpPr/>
      </xdr:nvSpPr>
      <xdr:spPr>
        <a:xfrm>
          <a:off x="2857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3700</xdr:rowOff>
    </xdr:from>
    <xdr:ext cx="534377" cy="259045"/>
    <xdr:sp macro="" textlink="">
      <xdr:nvSpPr>
        <xdr:cNvPr id="143" name="テキスト ボックス 142"/>
        <xdr:cNvSpPr txBox="1"/>
      </xdr:nvSpPr>
      <xdr:spPr>
        <a:xfrm>
          <a:off x="2641111" y="99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122720</xdr:rowOff>
    </xdr:from>
    <xdr:to>
      <xdr:col>10</xdr:col>
      <xdr:colOff>165100</xdr:colOff>
      <xdr:row>58</xdr:row>
      <xdr:rowOff>52870</xdr:rowOff>
    </xdr:to>
    <xdr:sp macro="" textlink="">
      <xdr:nvSpPr>
        <xdr:cNvPr id="144" name="楕円 143"/>
        <xdr:cNvSpPr/>
      </xdr:nvSpPr>
      <xdr:spPr>
        <a:xfrm>
          <a:off x="1968500" y="98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43997</xdr:rowOff>
    </xdr:from>
    <xdr:ext cx="534377" cy="259045"/>
    <xdr:sp macro="" textlink="">
      <xdr:nvSpPr>
        <xdr:cNvPr id="145" name="テキスト ボックス 144"/>
        <xdr:cNvSpPr txBox="1"/>
      </xdr:nvSpPr>
      <xdr:spPr>
        <a:xfrm>
          <a:off x="1752111" y="99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163131</xdr:rowOff>
    </xdr:from>
    <xdr:to>
      <xdr:col>6</xdr:col>
      <xdr:colOff>38100</xdr:colOff>
      <xdr:row>58</xdr:row>
      <xdr:rowOff>93281</xdr:rowOff>
    </xdr:to>
    <xdr:sp macro="" textlink="">
      <xdr:nvSpPr>
        <xdr:cNvPr id="146" name="楕円 145"/>
        <xdr:cNvSpPr/>
      </xdr:nvSpPr>
      <xdr:spPr>
        <a:xfrm>
          <a:off x="1079500" y="99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84408</xdr:rowOff>
    </xdr:from>
    <xdr:ext cx="534377" cy="259045"/>
    <xdr:sp macro="" textlink="">
      <xdr:nvSpPr>
        <xdr:cNvPr id="147" name="テキスト ボックス 146"/>
        <xdr:cNvSpPr txBox="1"/>
      </xdr:nvSpPr>
      <xdr:spPr>
        <a:xfrm>
          <a:off x="863111" y="100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130447</xdr:rowOff>
    </xdr:from>
    <xdr:to>
      <xdr:col>24</xdr:col>
      <xdr:colOff>63500</xdr:colOff>
      <xdr:row>71</xdr:row>
      <xdr:rowOff>12881</xdr:rowOff>
    </xdr:to>
    <xdr:cxnSp macro="">
      <xdr:nvCxnSpPr>
        <xdr:cNvPr id="178" name="直線コネクタ 177"/>
        <xdr:cNvCxnSpPr/>
      </xdr:nvCxnSpPr>
      <xdr:spPr>
        <a:xfrm>
          <a:off x="3797300" y="1213194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130447</xdr:rowOff>
    </xdr:from>
    <xdr:to>
      <xdr:col>19</xdr:col>
      <xdr:colOff>177800</xdr:colOff>
      <xdr:row>72</xdr:row>
      <xdr:rowOff>164084</xdr:rowOff>
    </xdr:to>
    <xdr:cxnSp macro="">
      <xdr:nvCxnSpPr>
        <xdr:cNvPr id="181" name="直線コネクタ 180"/>
        <xdr:cNvCxnSpPr/>
      </xdr:nvCxnSpPr>
      <xdr:spPr>
        <a:xfrm flipV="1">
          <a:off x="2908300" y="12131947"/>
          <a:ext cx="889000" cy="3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76345</xdr:rowOff>
    </xdr:from>
    <xdr:to>
      <xdr:col>15</xdr:col>
      <xdr:colOff>50800</xdr:colOff>
      <xdr:row>72</xdr:row>
      <xdr:rowOff>164084</xdr:rowOff>
    </xdr:to>
    <xdr:cxnSp macro="">
      <xdr:nvCxnSpPr>
        <xdr:cNvPr id="184" name="直線コネクタ 183"/>
        <xdr:cNvCxnSpPr/>
      </xdr:nvCxnSpPr>
      <xdr:spPr>
        <a:xfrm>
          <a:off x="2019300" y="12420745"/>
          <a:ext cx="889000" cy="8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76345</xdr:rowOff>
    </xdr:from>
    <xdr:to>
      <xdr:col>10</xdr:col>
      <xdr:colOff>114300</xdr:colOff>
      <xdr:row>73</xdr:row>
      <xdr:rowOff>47172</xdr:rowOff>
    </xdr:to>
    <xdr:cxnSp macro="">
      <xdr:nvCxnSpPr>
        <xdr:cNvPr id="187" name="直線コネクタ 186"/>
        <xdr:cNvCxnSpPr/>
      </xdr:nvCxnSpPr>
      <xdr:spPr>
        <a:xfrm flipV="1">
          <a:off x="1130300" y="12420745"/>
          <a:ext cx="889000" cy="1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112285</xdr:rowOff>
    </xdr:from>
    <xdr:ext cx="469744" cy="259045"/>
    <xdr:sp macro="" textlink="">
      <xdr:nvSpPr>
        <xdr:cNvPr id="191" name="テキスト ボックス 190"/>
        <xdr:cNvSpPr txBox="1"/>
      </xdr:nvSpPr>
      <xdr:spPr>
        <a:xfrm>
          <a:off x="895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133531</xdr:rowOff>
    </xdr:from>
    <xdr:to>
      <xdr:col>24</xdr:col>
      <xdr:colOff>114300</xdr:colOff>
      <xdr:row>71</xdr:row>
      <xdr:rowOff>63681</xdr:rowOff>
    </xdr:to>
    <xdr:sp macro="" textlink="">
      <xdr:nvSpPr>
        <xdr:cNvPr id="197" name="楕円 196"/>
        <xdr:cNvSpPr/>
      </xdr:nvSpPr>
      <xdr:spPr>
        <a:xfrm>
          <a:off x="4584700" y="12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86558</xdr:rowOff>
    </xdr:from>
    <xdr:ext cx="534377" cy="259045"/>
    <xdr:sp macro="" textlink="">
      <xdr:nvSpPr>
        <xdr:cNvPr id="198" name="維持補修費該当値テキスト"/>
        <xdr:cNvSpPr txBox="1"/>
      </xdr:nvSpPr>
      <xdr:spPr>
        <a:xfrm>
          <a:off x="4686300" y="120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79647</xdr:rowOff>
    </xdr:from>
    <xdr:to>
      <xdr:col>20</xdr:col>
      <xdr:colOff>38100</xdr:colOff>
      <xdr:row>71</xdr:row>
      <xdr:rowOff>9797</xdr:rowOff>
    </xdr:to>
    <xdr:sp macro="" textlink="">
      <xdr:nvSpPr>
        <xdr:cNvPr id="199" name="楕円 198"/>
        <xdr:cNvSpPr/>
      </xdr:nvSpPr>
      <xdr:spPr>
        <a:xfrm>
          <a:off x="3746500" y="120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26324</xdr:rowOff>
    </xdr:from>
    <xdr:ext cx="534377" cy="259045"/>
    <xdr:sp macro="" textlink="">
      <xdr:nvSpPr>
        <xdr:cNvPr id="200" name="テキスト ボックス 199"/>
        <xdr:cNvSpPr txBox="1"/>
      </xdr:nvSpPr>
      <xdr:spPr>
        <a:xfrm>
          <a:off x="3530111" y="11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113284</xdr:rowOff>
    </xdr:from>
    <xdr:to>
      <xdr:col>15</xdr:col>
      <xdr:colOff>101600</xdr:colOff>
      <xdr:row>73</xdr:row>
      <xdr:rowOff>43434</xdr:rowOff>
    </xdr:to>
    <xdr:sp macro="" textlink="">
      <xdr:nvSpPr>
        <xdr:cNvPr id="201" name="楕円 200"/>
        <xdr:cNvSpPr/>
      </xdr:nvSpPr>
      <xdr:spPr>
        <a:xfrm>
          <a:off x="2857500" y="12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59961</xdr:rowOff>
    </xdr:from>
    <xdr:ext cx="534377" cy="259045"/>
    <xdr:sp macro="" textlink="">
      <xdr:nvSpPr>
        <xdr:cNvPr id="202" name="テキスト ボックス 201"/>
        <xdr:cNvSpPr txBox="1"/>
      </xdr:nvSpPr>
      <xdr:spPr>
        <a:xfrm>
          <a:off x="2641111" y="122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25545</xdr:rowOff>
    </xdr:from>
    <xdr:to>
      <xdr:col>10</xdr:col>
      <xdr:colOff>165100</xdr:colOff>
      <xdr:row>72</xdr:row>
      <xdr:rowOff>127145</xdr:rowOff>
    </xdr:to>
    <xdr:sp macro="" textlink="">
      <xdr:nvSpPr>
        <xdr:cNvPr id="203" name="楕円 202"/>
        <xdr:cNvSpPr/>
      </xdr:nvSpPr>
      <xdr:spPr>
        <a:xfrm>
          <a:off x="1968500" y="12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143672</xdr:rowOff>
    </xdr:from>
    <xdr:ext cx="534377" cy="259045"/>
    <xdr:sp macro="" textlink="">
      <xdr:nvSpPr>
        <xdr:cNvPr id="204" name="テキスト ボックス 203"/>
        <xdr:cNvSpPr txBox="1"/>
      </xdr:nvSpPr>
      <xdr:spPr>
        <a:xfrm>
          <a:off x="1752111" y="121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167822</xdr:rowOff>
    </xdr:from>
    <xdr:to>
      <xdr:col>6</xdr:col>
      <xdr:colOff>38100</xdr:colOff>
      <xdr:row>73</xdr:row>
      <xdr:rowOff>97972</xdr:rowOff>
    </xdr:to>
    <xdr:sp macro="" textlink="">
      <xdr:nvSpPr>
        <xdr:cNvPr id="205" name="楕円 204"/>
        <xdr:cNvSpPr/>
      </xdr:nvSpPr>
      <xdr:spPr>
        <a:xfrm>
          <a:off x="1079500" y="125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114499</xdr:rowOff>
    </xdr:from>
    <xdr:ext cx="469744" cy="259045"/>
    <xdr:sp macro="" textlink="">
      <xdr:nvSpPr>
        <xdr:cNvPr id="206" name="テキスト ボックス 205"/>
        <xdr:cNvSpPr txBox="1"/>
      </xdr:nvSpPr>
      <xdr:spPr>
        <a:xfrm>
          <a:off x="895428" y="122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135128</xdr:rowOff>
    </xdr:from>
    <xdr:to>
      <xdr:col>24</xdr:col>
      <xdr:colOff>63500</xdr:colOff>
      <xdr:row>93</xdr:row>
      <xdr:rowOff>336</xdr:rowOff>
    </xdr:to>
    <xdr:cxnSp macro="">
      <xdr:nvCxnSpPr>
        <xdr:cNvPr id="238" name="直線コネクタ 237"/>
        <xdr:cNvCxnSpPr/>
      </xdr:nvCxnSpPr>
      <xdr:spPr>
        <a:xfrm>
          <a:off x="3797300" y="15908528"/>
          <a:ext cx="8382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135128</xdr:rowOff>
    </xdr:from>
    <xdr:to>
      <xdr:col>19</xdr:col>
      <xdr:colOff>177800</xdr:colOff>
      <xdr:row>93</xdr:row>
      <xdr:rowOff>81162</xdr:rowOff>
    </xdr:to>
    <xdr:cxnSp macro="">
      <xdr:nvCxnSpPr>
        <xdr:cNvPr id="241" name="直線コネクタ 240"/>
        <xdr:cNvCxnSpPr/>
      </xdr:nvCxnSpPr>
      <xdr:spPr>
        <a:xfrm flipV="1">
          <a:off x="2908300" y="15908528"/>
          <a:ext cx="889000" cy="1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81162</xdr:rowOff>
    </xdr:from>
    <xdr:to>
      <xdr:col>15</xdr:col>
      <xdr:colOff>50800</xdr:colOff>
      <xdr:row>93</xdr:row>
      <xdr:rowOff>130034</xdr:rowOff>
    </xdr:to>
    <xdr:cxnSp macro="">
      <xdr:nvCxnSpPr>
        <xdr:cNvPr id="244" name="直線コネクタ 243"/>
        <xdr:cNvCxnSpPr/>
      </xdr:nvCxnSpPr>
      <xdr:spPr>
        <a:xfrm flipV="1">
          <a:off x="2019300" y="16026012"/>
          <a:ext cx="889000" cy="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130034</xdr:rowOff>
    </xdr:from>
    <xdr:to>
      <xdr:col>10</xdr:col>
      <xdr:colOff>114300</xdr:colOff>
      <xdr:row>94</xdr:row>
      <xdr:rowOff>75381</xdr:rowOff>
    </xdr:to>
    <xdr:cxnSp macro="">
      <xdr:nvCxnSpPr>
        <xdr:cNvPr id="247" name="直線コネクタ 246"/>
        <xdr:cNvCxnSpPr/>
      </xdr:nvCxnSpPr>
      <xdr:spPr>
        <a:xfrm flipV="1">
          <a:off x="1130300" y="16074884"/>
          <a:ext cx="889000" cy="1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120986</xdr:rowOff>
    </xdr:from>
    <xdr:to>
      <xdr:col>24</xdr:col>
      <xdr:colOff>114300</xdr:colOff>
      <xdr:row>93</xdr:row>
      <xdr:rowOff>51136</xdr:rowOff>
    </xdr:to>
    <xdr:sp macro="" textlink="">
      <xdr:nvSpPr>
        <xdr:cNvPr id="257" name="楕円 256"/>
        <xdr:cNvSpPr/>
      </xdr:nvSpPr>
      <xdr:spPr>
        <a:xfrm>
          <a:off x="4584700" y="158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143863</xdr:rowOff>
    </xdr:from>
    <xdr:ext cx="599010" cy="259045"/>
    <xdr:sp macro="" textlink="">
      <xdr:nvSpPr>
        <xdr:cNvPr id="258" name="扶助費該当値テキスト"/>
        <xdr:cNvSpPr txBox="1"/>
      </xdr:nvSpPr>
      <xdr:spPr>
        <a:xfrm>
          <a:off x="4686300" y="1574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84328</xdr:rowOff>
    </xdr:from>
    <xdr:to>
      <xdr:col>20</xdr:col>
      <xdr:colOff>38100</xdr:colOff>
      <xdr:row>93</xdr:row>
      <xdr:rowOff>14478</xdr:rowOff>
    </xdr:to>
    <xdr:sp macro="" textlink="">
      <xdr:nvSpPr>
        <xdr:cNvPr id="259" name="楕円 258"/>
        <xdr:cNvSpPr/>
      </xdr:nvSpPr>
      <xdr:spPr>
        <a:xfrm>
          <a:off x="3746500" y="158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31005</xdr:rowOff>
    </xdr:from>
    <xdr:ext cx="599010" cy="259045"/>
    <xdr:sp macro="" textlink="">
      <xdr:nvSpPr>
        <xdr:cNvPr id="260" name="テキスト ボックス 259"/>
        <xdr:cNvSpPr txBox="1"/>
      </xdr:nvSpPr>
      <xdr:spPr>
        <a:xfrm>
          <a:off x="3497795" y="1563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30362</xdr:rowOff>
    </xdr:from>
    <xdr:to>
      <xdr:col>15</xdr:col>
      <xdr:colOff>101600</xdr:colOff>
      <xdr:row>93</xdr:row>
      <xdr:rowOff>131962</xdr:rowOff>
    </xdr:to>
    <xdr:sp macro="" textlink="">
      <xdr:nvSpPr>
        <xdr:cNvPr id="261" name="楕円 260"/>
        <xdr:cNvSpPr/>
      </xdr:nvSpPr>
      <xdr:spPr>
        <a:xfrm>
          <a:off x="2857500" y="159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148489</xdr:rowOff>
    </xdr:from>
    <xdr:ext cx="599010" cy="259045"/>
    <xdr:sp macro="" textlink="">
      <xdr:nvSpPr>
        <xdr:cNvPr id="262" name="テキスト ボックス 261"/>
        <xdr:cNvSpPr txBox="1"/>
      </xdr:nvSpPr>
      <xdr:spPr>
        <a:xfrm>
          <a:off x="2608795" y="157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79234</xdr:rowOff>
    </xdr:from>
    <xdr:to>
      <xdr:col>10</xdr:col>
      <xdr:colOff>165100</xdr:colOff>
      <xdr:row>94</xdr:row>
      <xdr:rowOff>9384</xdr:rowOff>
    </xdr:to>
    <xdr:sp macro="" textlink="">
      <xdr:nvSpPr>
        <xdr:cNvPr id="263" name="楕円 262"/>
        <xdr:cNvSpPr/>
      </xdr:nvSpPr>
      <xdr:spPr>
        <a:xfrm>
          <a:off x="1968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25911</xdr:rowOff>
    </xdr:from>
    <xdr:ext cx="599010" cy="259045"/>
    <xdr:sp macro="" textlink="">
      <xdr:nvSpPr>
        <xdr:cNvPr id="264" name="テキスト ボックス 263"/>
        <xdr:cNvSpPr txBox="1"/>
      </xdr:nvSpPr>
      <xdr:spPr>
        <a:xfrm>
          <a:off x="1719795" y="157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24581</xdr:rowOff>
    </xdr:from>
    <xdr:to>
      <xdr:col>6</xdr:col>
      <xdr:colOff>38100</xdr:colOff>
      <xdr:row>94</xdr:row>
      <xdr:rowOff>126181</xdr:rowOff>
    </xdr:to>
    <xdr:sp macro="" textlink="">
      <xdr:nvSpPr>
        <xdr:cNvPr id="265" name="楕円 264"/>
        <xdr:cNvSpPr/>
      </xdr:nvSpPr>
      <xdr:spPr>
        <a:xfrm>
          <a:off x="1079500" y="1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142708</xdr:rowOff>
    </xdr:from>
    <xdr:ext cx="599010" cy="259045"/>
    <xdr:sp macro="" textlink="">
      <xdr:nvSpPr>
        <xdr:cNvPr id="266" name="テキスト ボックス 265"/>
        <xdr:cNvSpPr txBox="1"/>
      </xdr:nvSpPr>
      <xdr:spPr>
        <a:xfrm>
          <a:off x="830795" y="1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168923</xdr:rowOff>
    </xdr:from>
    <xdr:to>
      <xdr:col>55</xdr:col>
      <xdr:colOff>0</xdr:colOff>
      <xdr:row>34</xdr:row>
      <xdr:rowOff>23838</xdr:rowOff>
    </xdr:to>
    <xdr:cxnSp macro="">
      <xdr:nvCxnSpPr>
        <xdr:cNvPr id="296" name="直線コネクタ 295"/>
        <xdr:cNvCxnSpPr/>
      </xdr:nvCxnSpPr>
      <xdr:spPr>
        <a:xfrm>
          <a:off x="9639300" y="5826773"/>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132423</xdr:rowOff>
    </xdr:from>
    <xdr:to>
      <xdr:col>50</xdr:col>
      <xdr:colOff>114300</xdr:colOff>
      <xdr:row>33</xdr:row>
      <xdr:rowOff>168923</xdr:rowOff>
    </xdr:to>
    <xdr:cxnSp macro="">
      <xdr:nvCxnSpPr>
        <xdr:cNvPr id="299" name="直線コネクタ 298"/>
        <xdr:cNvCxnSpPr/>
      </xdr:nvCxnSpPr>
      <xdr:spPr>
        <a:xfrm>
          <a:off x="8750300" y="5790273"/>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132423</xdr:rowOff>
    </xdr:from>
    <xdr:to>
      <xdr:col>45</xdr:col>
      <xdr:colOff>177800</xdr:colOff>
      <xdr:row>34</xdr:row>
      <xdr:rowOff>30620</xdr:rowOff>
    </xdr:to>
    <xdr:cxnSp macro="">
      <xdr:nvCxnSpPr>
        <xdr:cNvPr id="302" name="直線コネクタ 301"/>
        <xdr:cNvCxnSpPr/>
      </xdr:nvCxnSpPr>
      <xdr:spPr>
        <a:xfrm flipV="1">
          <a:off x="7861300" y="5790273"/>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30620</xdr:rowOff>
    </xdr:from>
    <xdr:to>
      <xdr:col>41</xdr:col>
      <xdr:colOff>50800</xdr:colOff>
      <xdr:row>34</xdr:row>
      <xdr:rowOff>59537</xdr:rowOff>
    </xdr:to>
    <xdr:cxnSp macro="">
      <xdr:nvCxnSpPr>
        <xdr:cNvPr id="305" name="直線コネクタ 304"/>
        <xdr:cNvCxnSpPr/>
      </xdr:nvCxnSpPr>
      <xdr:spPr>
        <a:xfrm flipV="1">
          <a:off x="6972300" y="5859920"/>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144488</xdr:rowOff>
    </xdr:from>
    <xdr:to>
      <xdr:col>55</xdr:col>
      <xdr:colOff>50800</xdr:colOff>
      <xdr:row>34</xdr:row>
      <xdr:rowOff>74638</xdr:rowOff>
    </xdr:to>
    <xdr:sp macro="" textlink="">
      <xdr:nvSpPr>
        <xdr:cNvPr id="315" name="楕円 314"/>
        <xdr:cNvSpPr/>
      </xdr:nvSpPr>
      <xdr:spPr>
        <a:xfrm>
          <a:off x="10426700" y="58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167365</xdr:rowOff>
    </xdr:from>
    <xdr:ext cx="534377" cy="259045"/>
    <xdr:sp macro="" textlink="">
      <xdr:nvSpPr>
        <xdr:cNvPr id="316" name="補助費等該当値テキスト"/>
        <xdr:cNvSpPr txBox="1"/>
      </xdr:nvSpPr>
      <xdr:spPr>
        <a:xfrm>
          <a:off x="10528300" y="565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118123</xdr:rowOff>
    </xdr:from>
    <xdr:to>
      <xdr:col>50</xdr:col>
      <xdr:colOff>165100</xdr:colOff>
      <xdr:row>34</xdr:row>
      <xdr:rowOff>48273</xdr:rowOff>
    </xdr:to>
    <xdr:sp macro="" textlink="">
      <xdr:nvSpPr>
        <xdr:cNvPr id="317" name="楕円 316"/>
        <xdr:cNvSpPr/>
      </xdr:nvSpPr>
      <xdr:spPr>
        <a:xfrm>
          <a:off x="9588500" y="57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64800</xdr:rowOff>
    </xdr:from>
    <xdr:ext cx="534377" cy="259045"/>
    <xdr:sp macro="" textlink="">
      <xdr:nvSpPr>
        <xdr:cNvPr id="318" name="テキスト ボックス 317"/>
        <xdr:cNvSpPr txBox="1"/>
      </xdr:nvSpPr>
      <xdr:spPr>
        <a:xfrm>
          <a:off x="9372111" y="5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81623</xdr:rowOff>
    </xdr:from>
    <xdr:to>
      <xdr:col>46</xdr:col>
      <xdr:colOff>38100</xdr:colOff>
      <xdr:row>34</xdr:row>
      <xdr:rowOff>11773</xdr:rowOff>
    </xdr:to>
    <xdr:sp macro="" textlink="">
      <xdr:nvSpPr>
        <xdr:cNvPr id="319" name="楕円 318"/>
        <xdr:cNvSpPr/>
      </xdr:nvSpPr>
      <xdr:spPr>
        <a:xfrm>
          <a:off x="8699500" y="5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28300</xdr:rowOff>
    </xdr:from>
    <xdr:ext cx="534377" cy="259045"/>
    <xdr:sp macro="" textlink="">
      <xdr:nvSpPr>
        <xdr:cNvPr id="320" name="テキスト ボックス 319"/>
        <xdr:cNvSpPr txBox="1"/>
      </xdr:nvSpPr>
      <xdr:spPr>
        <a:xfrm>
          <a:off x="8483111" y="55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151270</xdr:rowOff>
    </xdr:from>
    <xdr:to>
      <xdr:col>41</xdr:col>
      <xdr:colOff>101600</xdr:colOff>
      <xdr:row>34</xdr:row>
      <xdr:rowOff>81420</xdr:rowOff>
    </xdr:to>
    <xdr:sp macro="" textlink="">
      <xdr:nvSpPr>
        <xdr:cNvPr id="321" name="楕円 320"/>
        <xdr:cNvSpPr/>
      </xdr:nvSpPr>
      <xdr:spPr>
        <a:xfrm>
          <a:off x="7810500" y="58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97947</xdr:rowOff>
    </xdr:from>
    <xdr:ext cx="534377" cy="259045"/>
    <xdr:sp macro="" textlink="">
      <xdr:nvSpPr>
        <xdr:cNvPr id="322" name="テキスト ボックス 321"/>
        <xdr:cNvSpPr txBox="1"/>
      </xdr:nvSpPr>
      <xdr:spPr>
        <a:xfrm>
          <a:off x="7594111" y="55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8737</xdr:rowOff>
    </xdr:from>
    <xdr:to>
      <xdr:col>36</xdr:col>
      <xdr:colOff>165100</xdr:colOff>
      <xdr:row>34</xdr:row>
      <xdr:rowOff>110337</xdr:rowOff>
    </xdr:to>
    <xdr:sp macro="" textlink="">
      <xdr:nvSpPr>
        <xdr:cNvPr id="323" name="楕円 322"/>
        <xdr:cNvSpPr/>
      </xdr:nvSpPr>
      <xdr:spPr>
        <a:xfrm>
          <a:off x="6921500" y="58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101464</xdr:rowOff>
    </xdr:from>
    <xdr:ext cx="534377" cy="259045"/>
    <xdr:sp macro="" textlink="">
      <xdr:nvSpPr>
        <xdr:cNvPr id="324" name="テキスト ボックス 323"/>
        <xdr:cNvSpPr txBox="1"/>
      </xdr:nvSpPr>
      <xdr:spPr>
        <a:xfrm>
          <a:off x="6705111" y="59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26924</xdr:rowOff>
    </xdr:from>
    <xdr:to>
      <xdr:col>55</xdr:col>
      <xdr:colOff>0</xdr:colOff>
      <xdr:row>52</xdr:row>
      <xdr:rowOff>26067</xdr:rowOff>
    </xdr:to>
    <xdr:cxnSp macro="">
      <xdr:nvCxnSpPr>
        <xdr:cNvPr id="353" name="直線コネクタ 352"/>
        <xdr:cNvCxnSpPr/>
      </xdr:nvCxnSpPr>
      <xdr:spPr>
        <a:xfrm>
          <a:off x="9639300" y="8770874"/>
          <a:ext cx="8382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26924</xdr:rowOff>
    </xdr:from>
    <xdr:to>
      <xdr:col>50</xdr:col>
      <xdr:colOff>114300</xdr:colOff>
      <xdr:row>52</xdr:row>
      <xdr:rowOff>46755</xdr:rowOff>
    </xdr:to>
    <xdr:cxnSp macro="">
      <xdr:nvCxnSpPr>
        <xdr:cNvPr id="356" name="直線コネクタ 355"/>
        <xdr:cNvCxnSpPr/>
      </xdr:nvCxnSpPr>
      <xdr:spPr>
        <a:xfrm flipV="1">
          <a:off x="8750300" y="8770874"/>
          <a:ext cx="889000" cy="1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46755</xdr:rowOff>
    </xdr:from>
    <xdr:to>
      <xdr:col>45</xdr:col>
      <xdr:colOff>177800</xdr:colOff>
      <xdr:row>54</xdr:row>
      <xdr:rowOff>3416</xdr:rowOff>
    </xdr:to>
    <xdr:cxnSp macro="">
      <xdr:nvCxnSpPr>
        <xdr:cNvPr id="359" name="直線コネクタ 358"/>
        <xdr:cNvCxnSpPr/>
      </xdr:nvCxnSpPr>
      <xdr:spPr>
        <a:xfrm flipV="1">
          <a:off x="7861300" y="8962155"/>
          <a:ext cx="889000" cy="2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3416</xdr:rowOff>
    </xdr:from>
    <xdr:to>
      <xdr:col>41</xdr:col>
      <xdr:colOff>50800</xdr:colOff>
      <xdr:row>54</xdr:row>
      <xdr:rowOff>12865</xdr:rowOff>
    </xdr:to>
    <xdr:cxnSp macro="">
      <xdr:nvCxnSpPr>
        <xdr:cNvPr id="362" name="直線コネクタ 361"/>
        <xdr:cNvCxnSpPr/>
      </xdr:nvCxnSpPr>
      <xdr:spPr>
        <a:xfrm flipV="1">
          <a:off x="6972300" y="926171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4" name="テキスト ボックス 363"/>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146717</xdr:rowOff>
    </xdr:from>
    <xdr:to>
      <xdr:col>55</xdr:col>
      <xdr:colOff>50800</xdr:colOff>
      <xdr:row>52</xdr:row>
      <xdr:rowOff>76867</xdr:rowOff>
    </xdr:to>
    <xdr:sp macro="" textlink="">
      <xdr:nvSpPr>
        <xdr:cNvPr id="372" name="楕円 371"/>
        <xdr:cNvSpPr/>
      </xdr:nvSpPr>
      <xdr:spPr>
        <a:xfrm>
          <a:off x="10426700" y="88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169594</xdr:rowOff>
    </xdr:from>
    <xdr:ext cx="534377" cy="259045"/>
    <xdr:sp macro="" textlink="">
      <xdr:nvSpPr>
        <xdr:cNvPr id="373" name="普通建設事業費該当値テキスト"/>
        <xdr:cNvSpPr txBox="1"/>
      </xdr:nvSpPr>
      <xdr:spPr>
        <a:xfrm>
          <a:off x="10528300" y="87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147574</xdr:rowOff>
    </xdr:from>
    <xdr:to>
      <xdr:col>50</xdr:col>
      <xdr:colOff>165100</xdr:colOff>
      <xdr:row>51</xdr:row>
      <xdr:rowOff>77724</xdr:rowOff>
    </xdr:to>
    <xdr:sp macro="" textlink="">
      <xdr:nvSpPr>
        <xdr:cNvPr id="374" name="楕円 373"/>
        <xdr:cNvSpPr/>
      </xdr:nvSpPr>
      <xdr:spPr>
        <a:xfrm>
          <a:off x="9588500" y="87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94251</xdr:rowOff>
    </xdr:from>
    <xdr:ext cx="534377" cy="259045"/>
    <xdr:sp macro="" textlink="">
      <xdr:nvSpPr>
        <xdr:cNvPr id="375" name="テキスト ボックス 374"/>
        <xdr:cNvSpPr txBox="1"/>
      </xdr:nvSpPr>
      <xdr:spPr>
        <a:xfrm>
          <a:off x="9372111" y="84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167405</xdr:rowOff>
    </xdr:from>
    <xdr:to>
      <xdr:col>46</xdr:col>
      <xdr:colOff>38100</xdr:colOff>
      <xdr:row>52</xdr:row>
      <xdr:rowOff>97555</xdr:rowOff>
    </xdr:to>
    <xdr:sp macro="" textlink="">
      <xdr:nvSpPr>
        <xdr:cNvPr id="376" name="楕円 375"/>
        <xdr:cNvSpPr/>
      </xdr:nvSpPr>
      <xdr:spPr>
        <a:xfrm>
          <a:off x="8699500" y="89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114082</xdr:rowOff>
    </xdr:from>
    <xdr:ext cx="534377" cy="259045"/>
    <xdr:sp macro="" textlink="">
      <xdr:nvSpPr>
        <xdr:cNvPr id="377" name="テキスト ボックス 376"/>
        <xdr:cNvSpPr txBox="1"/>
      </xdr:nvSpPr>
      <xdr:spPr>
        <a:xfrm>
          <a:off x="8483111" y="86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124066</xdr:rowOff>
    </xdr:from>
    <xdr:to>
      <xdr:col>41</xdr:col>
      <xdr:colOff>101600</xdr:colOff>
      <xdr:row>54</xdr:row>
      <xdr:rowOff>54216</xdr:rowOff>
    </xdr:to>
    <xdr:sp macro="" textlink="">
      <xdr:nvSpPr>
        <xdr:cNvPr id="378" name="楕円 377"/>
        <xdr:cNvSpPr/>
      </xdr:nvSpPr>
      <xdr:spPr>
        <a:xfrm>
          <a:off x="7810500" y="92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70743</xdr:rowOff>
    </xdr:from>
    <xdr:ext cx="534377" cy="259045"/>
    <xdr:sp macro="" textlink="">
      <xdr:nvSpPr>
        <xdr:cNvPr id="379" name="テキスト ボックス 378"/>
        <xdr:cNvSpPr txBox="1"/>
      </xdr:nvSpPr>
      <xdr:spPr>
        <a:xfrm>
          <a:off x="7594111" y="89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133515</xdr:rowOff>
    </xdr:from>
    <xdr:to>
      <xdr:col>36</xdr:col>
      <xdr:colOff>165100</xdr:colOff>
      <xdr:row>54</xdr:row>
      <xdr:rowOff>63665</xdr:rowOff>
    </xdr:to>
    <xdr:sp macro="" textlink="">
      <xdr:nvSpPr>
        <xdr:cNvPr id="380" name="楕円 379"/>
        <xdr:cNvSpPr/>
      </xdr:nvSpPr>
      <xdr:spPr>
        <a:xfrm>
          <a:off x="6921500" y="92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80192</xdr:rowOff>
    </xdr:from>
    <xdr:ext cx="534377" cy="259045"/>
    <xdr:sp macro="" textlink="">
      <xdr:nvSpPr>
        <xdr:cNvPr id="381" name="テキスト ボックス 380"/>
        <xdr:cNvSpPr txBox="1"/>
      </xdr:nvSpPr>
      <xdr:spPr>
        <a:xfrm>
          <a:off x="6705111" y="89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154063</xdr:rowOff>
    </xdr:from>
    <xdr:to>
      <xdr:col>55</xdr:col>
      <xdr:colOff>0</xdr:colOff>
      <xdr:row>77</xdr:row>
      <xdr:rowOff>32753</xdr:rowOff>
    </xdr:to>
    <xdr:cxnSp macro="">
      <xdr:nvCxnSpPr>
        <xdr:cNvPr id="410" name="直線コネクタ 409"/>
        <xdr:cNvCxnSpPr/>
      </xdr:nvCxnSpPr>
      <xdr:spPr>
        <a:xfrm flipV="1">
          <a:off x="9639300" y="13184263"/>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39725</xdr:rowOff>
    </xdr:from>
    <xdr:to>
      <xdr:col>50</xdr:col>
      <xdr:colOff>114300</xdr:colOff>
      <xdr:row>77</xdr:row>
      <xdr:rowOff>32753</xdr:rowOff>
    </xdr:to>
    <xdr:cxnSp macro="">
      <xdr:nvCxnSpPr>
        <xdr:cNvPr id="413" name="直線コネクタ 412"/>
        <xdr:cNvCxnSpPr/>
      </xdr:nvCxnSpPr>
      <xdr:spPr>
        <a:xfrm>
          <a:off x="8750300" y="12384125"/>
          <a:ext cx="889000" cy="8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39725</xdr:rowOff>
    </xdr:from>
    <xdr:to>
      <xdr:col>45</xdr:col>
      <xdr:colOff>177800</xdr:colOff>
      <xdr:row>74</xdr:row>
      <xdr:rowOff>158597</xdr:rowOff>
    </xdr:to>
    <xdr:cxnSp macro="">
      <xdr:nvCxnSpPr>
        <xdr:cNvPr id="416" name="直線コネクタ 415"/>
        <xdr:cNvCxnSpPr/>
      </xdr:nvCxnSpPr>
      <xdr:spPr>
        <a:xfrm flipV="1">
          <a:off x="7861300" y="12384125"/>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42029</xdr:rowOff>
    </xdr:from>
    <xdr:ext cx="534377" cy="259045"/>
    <xdr:sp macro="" textlink="">
      <xdr:nvSpPr>
        <xdr:cNvPr id="418" name="テキスト ボックス 417"/>
        <xdr:cNvSpPr txBox="1"/>
      </xdr:nvSpPr>
      <xdr:spPr>
        <a:xfrm>
          <a:off x="8483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20" name="テキスト ボックス 419"/>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103263</xdr:rowOff>
    </xdr:from>
    <xdr:to>
      <xdr:col>55</xdr:col>
      <xdr:colOff>50800</xdr:colOff>
      <xdr:row>77</xdr:row>
      <xdr:rowOff>33413</xdr:rowOff>
    </xdr:to>
    <xdr:sp macro="" textlink="">
      <xdr:nvSpPr>
        <xdr:cNvPr id="426" name="楕円 425"/>
        <xdr:cNvSpPr/>
      </xdr:nvSpPr>
      <xdr:spPr>
        <a:xfrm>
          <a:off x="104267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126140</xdr:rowOff>
    </xdr:from>
    <xdr:ext cx="534377" cy="259045"/>
    <xdr:sp macro="" textlink="">
      <xdr:nvSpPr>
        <xdr:cNvPr id="427" name="普通建設事業費 （ うち新規整備　）該当値テキスト"/>
        <xdr:cNvSpPr txBox="1"/>
      </xdr:nvSpPr>
      <xdr:spPr>
        <a:xfrm>
          <a:off x="10528300" y="1298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153403</xdr:rowOff>
    </xdr:from>
    <xdr:to>
      <xdr:col>50</xdr:col>
      <xdr:colOff>165100</xdr:colOff>
      <xdr:row>77</xdr:row>
      <xdr:rowOff>83553</xdr:rowOff>
    </xdr:to>
    <xdr:sp macro="" textlink="">
      <xdr:nvSpPr>
        <xdr:cNvPr id="428" name="楕円 427"/>
        <xdr:cNvSpPr/>
      </xdr:nvSpPr>
      <xdr:spPr>
        <a:xfrm>
          <a:off x="95885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74680</xdr:rowOff>
    </xdr:from>
    <xdr:ext cx="469744" cy="259045"/>
    <xdr:sp macro="" textlink="">
      <xdr:nvSpPr>
        <xdr:cNvPr id="429" name="テキスト ボックス 428"/>
        <xdr:cNvSpPr txBox="1"/>
      </xdr:nvSpPr>
      <xdr:spPr>
        <a:xfrm>
          <a:off x="9404428" y="132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160375</xdr:rowOff>
    </xdr:from>
    <xdr:to>
      <xdr:col>46</xdr:col>
      <xdr:colOff>38100</xdr:colOff>
      <xdr:row>72</xdr:row>
      <xdr:rowOff>90525</xdr:rowOff>
    </xdr:to>
    <xdr:sp macro="" textlink="">
      <xdr:nvSpPr>
        <xdr:cNvPr id="430" name="楕円 429"/>
        <xdr:cNvSpPr/>
      </xdr:nvSpPr>
      <xdr:spPr>
        <a:xfrm>
          <a:off x="8699500" y="123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107052</xdr:rowOff>
    </xdr:from>
    <xdr:ext cx="534377" cy="259045"/>
    <xdr:sp macro="" textlink="">
      <xdr:nvSpPr>
        <xdr:cNvPr id="431" name="テキスト ボックス 430"/>
        <xdr:cNvSpPr txBox="1"/>
      </xdr:nvSpPr>
      <xdr:spPr>
        <a:xfrm>
          <a:off x="8483111" y="121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107797</xdr:rowOff>
    </xdr:from>
    <xdr:to>
      <xdr:col>41</xdr:col>
      <xdr:colOff>101600</xdr:colOff>
      <xdr:row>75</xdr:row>
      <xdr:rowOff>37947</xdr:rowOff>
    </xdr:to>
    <xdr:sp macro="" textlink="">
      <xdr:nvSpPr>
        <xdr:cNvPr id="432" name="楕円 431"/>
        <xdr:cNvSpPr/>
      </xdr:nvSpPr>
      <xdr:spPr>
        <a:xfrm>
          <a:off x="7810500" y="12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54474</xdr:rowOff>
    </xdr:from>
    <xdr:ext cx="534377" cy="259045"/>
    <xdr:sp macro="" textlink="">
      <xdr:nvSpPr>
        <xdr:cNvPr id="433" name="テキスト ボックス 432"/>
        <xdr:cNvSpPr txBox="1"/>
      </xdr:nvSpPr>
      <xdr:spPr>
        <a:xfrm>
          <a:off x="7594111" y="12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118715</xdr:rowOff>
    </xdr:from>
    <xdr:to>
      <xdr:col>55</xdr:col>
      <xdr:colOff>0</xdr:colOff>
      <xdr:row>92</xdr:row>
      <xdr:rowOff>88768</xdr:rowOff>
    </xdr:to>
    <xdr:cxnSp macro="">
      <xdr:nvCxnSpPr>
        <xdr:cNvPr id="460" name="直線コネクタ 459"/>
        <xdr:cNvCxnSpPr/>
      </xdr:nvCxnSpPr>
      <xdr:spPr>
        <a:xfrm>
          <a:off x="9639300" y="15549215"/>
          <a:ext cx="8382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118715</xdr:rowOff>
    </xdr:from>
    <xdr:to>
      <xdr:col>50</xdr:col>
      <xdr:colOff>114300</xdr:colOff>
      <xdr:row>95</xdr:row>
      <xdr:rowOff>51803</xdr:rowOff>
    </xdr:to>
    <xdr:cxnSp macro="">
      <xdr:nvCxnSpPr>
        <xdr:cNvPr id="463" name="直線コネクタ 462"/>
        <xdr:cNvCxnSpPr/>
      </xdr:nvCxnSpPr>
      <xdr:spPr>
        <a:xfrm flipV="1">
          <a:off x="8750300" y="15549215"/>
          <a:ext cx="889000" cy="79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51803</xdr:rowOff>
    </xdr:from>
    <xdr:to>
      <xdr:col>45</xdr:col>
      <xdr:colOff>177800</xdr:colOff>
      <xdr:row>95</xdr:row>
      <xdr:rowOff>111582</xdr:rowOff>
    </xdr:to>
    <xdr:cxnSp macro="">
      <xdr:nvCxnSpPr>
        <xdr:cNvPr id="466" name="直線コネクタ 465"/>
        <xdr:cNvCxnSpPr/>
      </xdr:nvCxnSpPr>
      <xdr:spPr>
        <a:xfrm flipV="1">
          <a:off x="7861300" y="16339553"/>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8" name="テキスト ボックス 467"/>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37968</xdr:rowOff>
    </xdr:from>
    <xdr:to>
      <xdr:col>55</xdr:col>
      <xdr:colOff>50800</xdr:colOff>
      <xdr:row>92</xdr:row>
      <xdr:rowOff>139568</xdr:rowOff>
    </xdr:to>
    <xdr:sp macro="" textlink="">
      <xdr:nvSpPr>
        <xdr:cNvPr id="476" name="楕円 475"/>
        <xdr:cNvSpPr/>
      </xdr:nvSpPr>
      <xdr:spPr>
        <a:xfrm>
          <a:off x="10426700" y="158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60845</xdr:rowOff>
    </xdr:from>
    <xdr:ext cx="534377" cy="259045"/>
    <xdr:sp macro="" textlink="">
      <xdr:nvSpPr>
        <xdr:cNvPr id="477" name="普通建設事業費 （ うち更新整備　）該当値テキスト"/>
        <xdr:cNvSpPr txBox="1"/>
      </xdr:nvSpPr>
      <xdr:spPr>
        <a:xfrm>
          <a:off x="10528300" y="156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67915</xdr:rowOff>
    </xdr:from>
    <xdr:to>
      <xdr:col>50</xdr:col>
      <xdr:colOff>165100</xdr:colOff>
      <xdr:row>90</xdr:row>
      <xdr:rowOff>169515</xdr:rowOff>
    </xdr:to>
    <xdr:sp macro="" textlink="">
      <xdr:nvSpPr>
        <xdr:cNvPr id="478" name="楕円 477"/>
        <xdr:cNvSpPr/>
      </xdr:nvSpPr>
      <xdr:spPr>
        <a:xfrm>
          <a:off x="9588500" y="154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14592</xdr:rowOff>
    </xdr:from>
    <xdr:ext cx="534377" cy="259045"/>
    <xdr:sp macro="" textlink="">
      <xdr:nvSpPr>
        <xdr:cNvPr id="479" name="テキスト ボックス 478"/>
        <xdr:cNvSpPr txBox="1"/>
      </xdr:nvSpPr>
      <xdr:spPr>
        <a:xfrm>
          <a:off x="9372111" y="152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1003</xdr:rowOff>
    </xdr:from>
    <xdr:to>
      <xdr:col>46</xdr:col>
      <xdr:colOff>38100</xdr:colOff>
      <xdr:row>95</xdr:row>
      <xdr:rowOff>102603</xdr:rowOff>
    </xdr:to>
    <xdr:sp macro="" textlink="">
      <xdr:nvSpPr>
        <xdr:cNvPr id="480" name="楕円 479"/>
        <xdr:cNvSpPr/>
      </xdr:nvSpPr>
      <xdr:spPr>
        <a:xfrm>
          <a:off x="8699500" y="16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119130</xdr:rowOff>
    </xdr:from>
    <xdr:ext cx="534377" cy="259045"/>
    <xdr:sp macro="" textlink="">
      <xdr:nvSpPr>
        <xdr:cNvPr id="481" name="テキスト ボックス 480"/>
        <xdr:cNvSpPr txBox="1"/>
      </xdr:nvSpPr>
      <xdr:spPr>
        <a:xfrm>
          <a:off x="8483111" y="160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60782</xdr:rowOff>
    </xdr:from>
    <xdr:to>
      <xdr:col>41</xdr:col>
      <xdr:colOff>101600</xdr:colOff>
      <xdr:row>95</xdr:row>
      <xdr:rowOff>162382</xdr:rowOff>
    </xdr:to>
    <xdr:sp macro="" textlink="">
      <xdr:nvSpPr>
        <xdr:cNvPr id="482" name="楕円 481"/>
        <xdr:cNvSpPr/>
      </xdr:nvSpPr>
      <xdr:spPr>
        <a:xfrm>
          <a:off x="7810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7459</xdr:rowOff>
    </xdr:from>
    <xdr:ext cx="534377" cy="259045"/>
    <xdr:sp macro="" textlink="">
      <xdr:nvSpPr>
        <xdr:cNvPr id="483" name="テキスト ボックス 482"/>
        <xdr:cNvSpPr txBox="1"/>
      </xdr:nvSpPr>
      <xdr:spPr>
        <a:xfrm>
          <a:off x="7594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131653</xdr:rowOff>
    </xdr:from>
    <xdr:to>
      <xdr:col>85</xdr:col>
      <xdr:colOff>127000</xdr:colOff>
      <xdr:row>38</xdr:row>
      <xdr:rowOff>139700</xdr:rowOff>
    </xdr:to>
    <xdr:cxnSp macro="">
      <xdr:nvCxnSpPr>
        <xdr:cNvPr id="510" name="直線コネクタ 509"/>
        <xdr:cNvCxnSpPr/>
      </xdr:nvCxnSpPr>
      <xdr:spPr>
        <a:xfrm flipV="1">
          <a:off x="15481300" y="6646753"/>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125755</xdr:rowOff>
    </xdr:from>
    <xdr:to>
      <xdr:col>81</xdr:col>
      <xdr:colOff>50800</xdr:colOff>
      <xdr:row>38</xdr:row>
      <xdr:rowOff>139700</xdr:rowOff>
    </xdr:to>
    <xdr:cxnSp macro="">
      <xdr:nvCxnSpPr>
        <xdr:cNvPr id="513" name="直線コネクタ 512"/>
        <xdr:cNvCxnSpPr/>
      </xdr:nvCxnSpPr>
      <xdr:spPr>
        <a:xfrm>
          <a:off x="14592300" y="66408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125755</xdr:rowOff>
    </xdr:from>
    <xdr:to>
      <xdr:col>76</xdr:col>
      <xdr:colOff>114300</xdr:colOff>
      <xdr:row>38</xdr:row>
      <xdr:rowOff>133253</xdr:rowOff>
    </xdr:to>
    <xdr:cxnSp macro="">
      <xdr:nvCxnSpPr>
        <xdr:cNvPr id="516" name="直線コネクタ 515"/>
        <xdr:cNvCxnSpPr/>
      </xdr:nvCxnSpPr>
      <xdr:spPr>
        <a:xfrm flipV="1">
          <a:off x="13703300" y="6640855"/>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133253</xdr:rowOff>
    </xdr:from>
    <xdr:to>
      <xdr:col>71</xdr:col>
      <xdr:colOff>177800</xdr:colOff>
      <xdr:row>38</xdr:row>
      <xdr:rowOff>139700</xdr:rowOff>
    </xdr:to>
    <xdr:cxnSp macro="">
      <xdr:nvCxnSpPr>
        <xdr:cNvPr id="519" name="直線コネクタ 518"/>
        <xdr:cNvCxnSpPr/>
      </xdr:nvCxnSpPr>
      <xdr:spPr>
        <a:xfrm flipV="1">
          <a:off x="12814300" y="6648353"/>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80853</xdr:rowOff>
    </xdr:from>
    <xdr:to>
      <xdr:col>85</xdr:col>
      <xdr:colOff>177800</xdr:colOff>
      <xdr:row>39</xdr:row>
      <xdr:rowOff>11003</xdr:rowOff>
    </xdr:to>
    <xdr:sp macro="" textlink="">
      <xdr:nvSpPr>
        <xdr:cNvPr id="529" name="楕円 528"/>
        <xdr:cNvSpPr/>
      </xdr:nvSpPr>
      <xdr:spPr>
        <a:xfrm>
          <a:off x="16268700" y="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167230</xdr:rowOff>
    </xdr:from>
    <xdr:ext cx="378565" cy="259045"/>
    <xdr:sp macro="" textlink="">
      <xdr:nvSpPr>
        <xdr:cNvPr id="530" name="災害復旧事業費該当値テキスト"/>
        <xdr:cNvSpPr txBox="1"/>
      </xdr:nvSpPr>
      <xdr:spPr>
        <a:xfrm>
          <a:off x="16370300" y="651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74955</xdr:rowOff>
    </xdr:from>
    <xdr:to>
      <xdr:col>76</xdr:col>
      <xdr:colOff>165100</xdr:colOff>
      <xdr:row>39</xdr:row>
      <xdr:rowOff>5105</xdr:rowOff>
    </xdr:to>
    <xdr:sp macro="" textlink="">
      <xdr:nvSpPr>
        <xdr:cNvPr id="533" name="楕円 532"/>
        <xdr:cNvSpPr/>
      </xdr:nvSpPr>
      <xdr:spPr>
        <a:xfrm>
          <a:off x="14541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167682</xdr:rowOff>
    </xdr:from>
    <xdr:ext cx="378565" cy="259045"/>
    <xdr:sp macro="" textlink="">
      <xdr:nvSpPr>
        <xdr:cNvPr id="534" name="テキスト ボックス 533"/>
        <xdr:cNvSpPr txBox="1"/>
      </xdr:nvSpPr>
      <xdr:spPr>
        <a:xfrm>
          <a:off x="14403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82453</xdr:rowOff>
    </xdr:from>
    <xdr:to>
      <xdr:col>72</xdr:col>
      <xdr:colOff>38100</xdr:colOff>
      <xdr:row>39</xdr:row>
      <xdr:rowOff>12603</xdr:rowOff>
    </xdr:to>
    <xdr:sp macro="" textlink="">
      <xdr:nvSpPr>
        <xdr:cNvPr id="535" name="楕円 534"/>
        <xdr:cNvSpPr/>
      </xdr:nvSpPr>
      <xdr:spPr>
        <a:xfrm>
          <a:off x="13652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3730</xdr:rowOff>
    </xdr:from>
    <xdr:ext cx="378565" cy="259045"/>
    <xdr:sp macro="" textlink="">
      <xdr:nvSpPr>
        <xdr:cNvPr id="536" name="テキスト ボックス 535"/>
        <xdr:cNvSpPr txBox="1"/>
      </xdr:nvSpPr>
      <xdr:spPr>
        <a:xfrm>
          <a:off x="13514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119629</xdr:rowOff>
    </xdr:from>
    <xdr:to>
      <xdr:col>85</xdr:col>
      <xdr:colOff>127000</xdr:colOff>
      <xdr:row>75</xdr:row>
      <xdr:rowOff>125275</xdr:rowOff>
    </xdr:to>
    <xdr:cxnSp macro="">
      <xdr:nvCxnSpPr>
        <xdr:cNvPr id="615" name="直線コネクタ 614"/>
        <xdr:cNvCxnSpPr/>
      </xdr:nvCxnSpPr>
      <xdr:spPr>
        <a:xfrm>
          <a:off x="15481300" y="12978379"/>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6"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119629</xdr:rowOff>
    </xdr:from>
    <xdr:to>
      <xdr:col>81</xdr:col>
      <xdr:colOff>50800</xdr:colOff>
      <xdr:row>76</xdr:row>
      <xdr:rowOff>17514</xdr:rowOff>
    </xdr:to>
    <xdr:cxnSp macro="">
      <xdr:nvCxnSpPr>
        <xdr:cNvPr id="618" name="直線コネクタ 617"/>
        <xdr:cNvCxnSpPr/>
      </xdr:nvCxnSpPr>
      <xdr:spPr>
        <a:xfrm flipV="1">
          <a:off x="14592300" y="12978379"/>
          <a:ext cx="8890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20" name="テキスト ボックス 619"/>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134991</xdr:rowOff>
    </xdr:from>
    <xdr:to>
      <xdr:col>76</xdr:col>
      <xdr:colOff>114300</xdr:colOff>
      <xdr:row>76</xdr:row>
      <xdr:rowOff>17514</xdr:rowOff>
    </xdr:to>
    <xdr:cxnSp macro="">
      <xdr:nvCxnSpPr>
        <xdr:cNvPr id="621" name="直線コネクタ 620"/>
        <xdr:cNvCxnSpPr/>
      </xdr:nvCxnSpPr>
      <xdr:spPr>
        <a:xfrm>
          <a:off x="13703300" y="12993741"/>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3" name="テキスト ボックス 622"/>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85499</xdr:rowOff>
    </xdr:from>
    <xdr:to>
      <xdr:col>71</xdr:col>
      <xdr:colOff>177800</xdr:colOff>
      <xdr:row>75</xdr:row>
      <xdr:rowOff>134991</xdr:rowOff>
    </xdr:to>
    <xdr:cxnSp macro="">
      <xdr:nvCxnSpPr>
        <xdr:cNvPr id="624" name="直線コネクタ 623"/>
        <xdr:cNvCxnSpPr/>
      </xdr:nvCxnSpPr>
      <xdr:spPr>
        <a:xfrm>
          <a:off x="12814300" y="1294424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72471</xdr:rowOff>
    </xdr:from>
    <xdr:ext cx="534377" cy="259045"/>
    <xdr:sp macro="" textlink="">
      <xdr:nvSpPr>
        <xdr:cNvPr id="626" name="テキスト ボックス 625"/>
        <xdr:cNvSpPr txBox="1"/>
      </xdr:nvSpPr>
      <xdr:spPr>
        <a:xfrm>
          <a:off x="13436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52263</xdr:rowOff>
    </xdr:from>
    <xdr:ext cx="534377" cy="259045"/>
    <xdr:sp macro="" textlink="">
      <xdr:nvSpPr>
        <xdr:cNvPr id="628" name="テキスト ボックス 627"/>
        <xdr:cNvSpPr txBox="1"/>
      </xdr:nvSpPr>
      <xdr:spPr>
        <a:xfrm>
          <a:off x="12547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74475</xdr:rowOff>
    </xdr:from>
    <xdr:to>
      <xdr:col>85</xdr:col>
      <xdr:colOff>177800</xdr:colOff>
      <xdr:row>76</xdr:row>
      <xdr:rowOff>4626</xdr:rowOff>
    </xdr:to>
    <xdr:sp macro="" textlink="">
      <xdr:nvSpPr>
        <xdr:cNvPr id="634" name="楕円 633"/>
        <xdr:cNvSpPr/>
      </xdr:nvSpPr>
      <xdr:spPr>
        <a:xfrm>
          <a:off x="162687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97352</xdr:rowOff>
    </xdr:from>
    <xdr:ext cx="534377" cy="259045"/>
    <xdr:sp macro="" textlink="">
      <xdr:nvSpPr>
        <xdr:cNvPr id="635" name="公債費該当値テキスト"/>
        <xdr:cNvSpPr txBox="1"/>
      </xdr:nvSpPr>
      <xdr:spPr>
        <a:xfrm>
          <a:off x="16370300" y="127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68829</xdr:rowOff>
    </xdr:from>
    <xdr:to>
      <xdr:col>81</xdr:col>
      <xdr:colOff>101600</xdr:colOff>
      <xdr:row>75</xdr:row>
      <xdr:rowOff>170430</xdr:rowOff>
    </xdr:to>
    <xdr:sp macro="" textlink="">
      <xdr:nvSpPr>
        <xdr:cNvPr id="636" name="楕円 635"/>
        <xdr:cNvSpPr/>
      </xdr:nvSpPr>
      <xdr:spPr>
        <a:xfrm>
          <a:off x="15430500" y="12927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15506</xdr:rowOff>
    </xdr:from>
    <xdr:ext cx="534377" cy="259045"/>
    <xdr:sp macro="" textlink="">
      <xdr:nvSpPr>
        <xdr:cNvPr id="637" name="テキスト ボックス 636"/>
        <xdr:cNvSpPr txBox="1"/>
      </xdr:nvSpPr>
      <xdr:spPr>
        <a:xfrm>
          <a:off x="15214111" y="127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138164</xdr:rowOff>
    </xdr:from>
    <xdr:to>
      <xdr:col>76</xdr:col>
      <xdr:colOff>165100</xdr:colOff>
      <xdr:row>76</xdr:row>
      <xdr:rowOff>68314</xdr:rowOff>
    </xdr:to>
    <xdr:sp macro="" textlink="">
      <xdr:nvSpPr>
        <xdr:cNvPr id="638" name="楕円 637"/>
        <xdr:cNvSpPr/>
      </xdr:nvSpPr>
      <xdr:spPr>
        <a:xfrm>
          <a:off x="14541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84841</xdr:rowOff>
    </xdr:from>
    <xdr:ext cx="534377" cy="259045"/>
    <xdr:sp macro="" textlink="">
      <xdr:nvSpPr>
        <xdr:cNvPr id="639" name="テキスト ボックス 638"/>
        <xdr:cNvSpPr txBox="1"/>
      </xdr:nvSpPr>
      <xdr:spPr>
        <a:xfrm>
          <a:off x="14325111" y="12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84191</xdr:rowOff>
    </xdr:from>
    <xdr:to>
      <xdr:col>72</xdr:col>
      <xdr:colOff>38100</xdr:colOff>
      <xdr:row>76</xdr:row>
      <xdr:rowOff>14340</xdr:rowOff>
    </xdr:to>
    <xdr:sp macro="" textlink="">
      <xdr:nvSpPr>
        <xdr:cNvPr id="640" name="楕円 639"/>
        <xdr:cNvSpPr/>
      </xdr:nvSpPr>
      <xdr:spPr>
        <a:xfrm>
          <a:off x="13652500" y="12942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30868</xdr:rowOff>
    </xdr:from>
    <xdr:ext cx="534377" cy="259045"/>
    <xdr:sp macro="" textlink="">
      <xdr:nvSpPr>
        <xdr:cNvPr id="641" name="テキスト ボックス 640"/>
        <xdr:cNvSpPr txBox="1"/>
      </xdr:nvSpPr>
      <xdr:spPr>
        <a:xfrm>
          <a:off x="13436111" y="127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34699</xdr:rowOff>
    </xdr:from>
    <xdr:to>
      <xdr:col>67</xdr:col>
      <xdr:colOff>101600</xdr:colOff>
      <xdr:row>75</xdr:row>
      <xdr:rowOff>136299</xdr:rowOff>
    </xdr:to>
    <xdr:sp macro="" textlink="">
      <xdr:nvSpPr>
        <xdr:cNvPr id="642" name="楕円 641"/>
        <xdr:cNvSpPr/>
      </xdr:nvSpPr>
      <xdr:spPr>
        <a:xfrm>
          <a:off x="127635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152826</xdr:rowOff>
    </xdr:from>
    <xdr:ext cx="534377" cy="259045"/>
    <xdr:sp macro="" textlink="">
      <xdr:nvSpPr>
        <xdr:cNvPr id="643" name="テキスト ボックス 642"/>
        <xdr:cNvSpPr txBox="1"/>
      </xdr:nvSpPr>
      <xdr:spPr>
        <a:xfrm>
          <a:off x="12547111" y="126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69617</xdr:rowOff>
    </xdr:from>
    <xdr:to>
      <xdr:col>85</xdr:col>
      <xdr:colOff>127000</xdr:colOff>
      <xdr:row>97</xdr:row>
      <xdr:rowOff>102406</xdr:rowOff>
    </xdr:to>
    <xdr:cxnSp macro="">
      <xdr:nvCxnSpPr>
        <xdr:cNvPr id="674" name="直線コネクタ 673"/>
        <xdr:cNvCxnSpPr/>
      </xdr:nvCxnSpPr>
      <xdr:spPr>
        <a:xfrm flipV="1">
          <a:off x="15481300" y="16528817"/>
          <a:ext cx="838200" cy="20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167720</xdr:rowOff>
    </xdr:from>
    <xdr:to>
      <xdr:col>81</xdr:col>
      <xdr:colOff>50800</xdr:colOff>
      <xdr:row>97</xdr:row>
      <xdr:rowOff>102406</xdr:rowOff>
    </xdr:to>
    <xdr:cxnSp macro="">
      <xdr:nvCxnSpPr>
        <xdr:cNvPr id="677" name="直線コネクタ 676"/>
        <xdr:cNvCxnSpPr/>
      </xdr:nvCxnSpPr>
      <xdr:spPr>
        <a:xfrm>
          <a:off x="14592300" y="1645547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167720</xdr:rowOff>
    </xdr:from>
    <xdr:to>
      <xdr:col>76</xdr:col>
      <xdr:colOff>114300</xdr:colOff>
      <xdr:row>97</xdr:row>
      <xdr:rowOff>153448</xdr:rowOff>
    </xdr:to>
    <xdr:cxnSp macro="">
      <xdr:nvCxnSpPr>
        <xdr:cNvPr id="680" name="直線コネクタ 679"/>
        <xdr:cNvCxnSpPr/>
      </xdr:nvCxnSpPr>
      <xdr:spPr>
        <a:xfrm flipV="1">
          <a:off x="13703300" y="16455470"/>
          <a:ext cx="8890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2" name="テキスト ボックス 681"/>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44602</xdr:rowOff>
    </xdr:from>
    <xdr:to>
      <xdr:col>71</xdr:col>
      <xdr:colOff>177800</xdr:colOff>
      <xdr:row>97</xdr:row>
      <xdr:rowOff>153448</xdr:rowOff>
    </xdr:to>
    <xdr:cxnSp macro="">
      <xdr:nvCxnSpPr>
        <xdr:cNvPr id="683" name="直線コネクタ 682"/>
        <xdr:cNvCxnSpPr/>
      </xdr:nvCxnSpPr>
      <xdr:spPr>
        <a:xfrm>
          <a:off x="12814300" y="16675252"/>
          <a:ext cx="889000" cy="10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18817</xdr:rowOff>
    </xdr:from>
    <xdr:to>
      <xdr:col>85</xdr:col>
      <xdr:colOff>177800</xdr:colOff>
      <xdr:row>96</xdr:row>
      <xdr:rowOff>120417</xdr:rowOff>
    </xdr:to>
    <xdr:sp macro="" textlink="">
      <xdr:nvSpPr>
        <xdr:cNvPr id="693" name="楕円 692"/>
        <xdr:cNvSpPr/>
      </xdr:nvSpPr>
      <xdr:spPr>
        <a:xfrm>
          <a:off x="16268700" y="164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41694</xdr:rowOff>
    </xdr:from>
    <xdr:ext cx="534377" cy="259045"/>
    <xdr:sp macro="" textlink="">
      <xdr:nvSpPr>
        <xdr:cNvPr id="694" name="積立金該当値テキスト"/>
        <xdr:cNvSpPr txBox="1"/>
      </xdr:nvSpPr>
      <xdr:spPr>
        <a:xfrm>
          <a:off x="16370300" y="163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51606</xdr:rowOff>
    </xdr:from>
    <xdr:to>
      <xdr:col>81</xdr:col>
      <xdr:colOff>101600</xdr:colOff>
      <xdr:row>97</xdr:row>
      <xdr:rowOff>153206</xdr:rowOff>
    </xdr:to>
    <xdr:sp macro="" textlink="">
      <xdr:nvSpPr>
        <xdr:cNvPr id="695" name="楕円 694"/>
        <xdr:cNvSpPr/>
      </xdr:nvSpPr>
      <xdr:spPr>
        <a:xfrm>
          <a:off x="15430500" y="166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169733</xdr:rowOff>
    </xdr:from>
    <xdr:ext cx="534377" cy="259045"/>
    <xdr:sp macro="" textlink="">
      <xdr:nvSpPr>
        <xdr:cNvPr id="696" name="テキスト ボックス 695"/>
        <xdr:cNvSpPr txBox="1"/>
      </xdr:nvSpPr>
      <xdr:spPr>
        <a:xfrm>
          <a:off x="15214111" y="164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116920</xdr:rowOff>
    </xdr:from>
    <xdr:to>
      <xdr:col>76</xdr:col>
      <xdr:colOff>165100</xdr:colOff>
      <xdr:row>96</xdr:row>
      <xdr:rowOff>47070</xdr:rowOff>
    </xdr:to>
    <xdr:sp macro="" textlink="">
      <xdr:nvSpPr>
        <xdr:cNvPr id="697" name="楕円 696"/>
        <xdr:cNvSpPr/>
      </xdr:nvSpPr>
      <xdr:spPr>
        <a:xfrm>
          <a:off x="14541500" y="164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63597</xdr:rowOff>
    </xdr:from>
    <xdr:ext cx="534377" cy="259045"/>
    <xdr:sp macro="" textlink="">
      <xdr:nvSpPr>
        <xdr:cNvPr id="698" name="テキスト ボックス 697"/>
        <xdr:cNvSpPr txBox="1"/>
      </xdr:nvSpPr>
      <xdr:spPr>
        <a:xfrm>
          <a:off x="14325111" y="161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102648</xdr:rowOff>
    </xdr:from>
    <xdr:to>
      <xdr:col>72</xdr:col>
      <xdr:colOff>38100</xdr:colOff>
      <xdr:row>98</xdr:row>
      <xdr:rowOff>32798</xdr:rowOff>
    </xdr:to>
    <xdr:sp macro="" textlink="">
      <xdr:nvSpPr>
        <xdr:cNvPr id="699" name="楕円 698"/>
        <xdr:cNvSpPr/>
      </xdr:nvSpPr>
      <xdr:spPr>
        <a:xfrm>
          <a:off x="13652500" y="167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49325</xdr:rowOff>
    </xdr:from>
    <xdr:ext cx="469744" cy="259045"/>
    <xdr:sp macro="" textlink="">
      <xdr:nvSpPr>
        <xdr:cNvPr id="700" name="テキスト ボックス 699"/>
        <xdr:cNvSpPr txBox="1"/>
      </xdr:nvSpPr>
      <xdr:spPr>
        <a:xfrm>
          <a:off x="13468428" y="165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165252</xdr:rowOff>
    </xdr:from>
    <xdr:to>
      <xdr:col>67</xdr:col>
      <xdr:colOff>101600</xdr:colOff>
      <xdr:row>97</xdr:row>
      <xdr:rowOff>95402</xdr:rowOff>
    </xdr:to>
    <xdr:sp macro="" textlink="">
      <xdr:nvSpPr>
        <xdr:cNvPr id="701" name="楕円 700"/>
        <xdr:cNvSpPr/>
      </xdr:nvSpPr>
      <xdr:spPr>
        <a:xfrm>
          <a:off x="12763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86529</xdr:rowOff>
    </xdr:from>
    <xdr:ext cx="534377" cy="259045"/>
    <xdr:sp macro="" textlink="">
      <xdr:nvSpPr>
        <xdr:cNvPr id="702" name="テキスト ボックス 701"/>
        <xdr:cNvSpPr txBox="1"/>
      </xdr:nvSpPr>
      <xdr:spPr>
        <a:xfrm>
          <a:off x="12547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141986</xdr:rowOff>
    </xdr:from>
    <xdr:to>
      <xdr:col>116</xdr:col>
      <xdr:colOff>63500</xdr:colOff>
      <xdr:row>33</xdr:row>
      <xdr:rowOff>33401</xdr:rowOff>
    </xdr:to>
    <xdr:cxnSp macro="">
      <xdr:nvCxnSpPr>
        <xdr:cNvPr id="731" name="直線コネクタ 730"/>
        <xdr:cNvCxnSpPr/>
      </xdr:nvCxnSpPr>
      <xdr:spPr>
        <a:xfrm flipV="1">
          <a:off x="21323300" y="5628386"/>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2"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33401</xdr:rowOff>
    </xdr:from>
    <xdr:to>
      <xdr:col>111</xdr:col>
      <xdr:colOff>177800</xdr:colOff>
      <xdr:row>33</xdr:row>
      <xdr:rowOff>121412</xdr:rowOff>
    </xdr:to>
    <xdr:cxnSp macro="">
      <xdr:nvCxnSpPr>
        <xdr:cNvPr id="734" name="直線コネクタ 733"/>
        <xdr:cNvCxnSpPr/>
      </xdr:nvCxnSpPr>
      <xdr:spPr>
        <a:xfrm flipV="1">
          <a:off x="20434300" y="569125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121412</xdr:rowOff>
    </xdr:from>
    <xdr:to>
      <xdr:col>107</xdr:col>
      <xdr:colOff>50800</xdr:colOff>
      <xdr:row>35</xdr:row>
      <xdr:rowOff>29972</xdr:rowOff>
    </xdr:to>
    <xdr:cxnSp macro="">
      <xdr:nvCxnSpPr>
        <xdr:cNvPr id="737" name="直線コネクタ 736"/>
        <xdr:cNvCxnSpPr/>
      </xdr:nvCxnSpPr>
      <xdr:spPr>
        <a:xfrm flipV="1">
          <a:off x="19545300" y="577926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9" name="テキスト ボックス 738"/>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29972</xdr:rowOff>
    </xdr:from>
    <xdr:to>
      <xdr:col>102</xdr:col>
      <xdr:colOff>114300</xdr:colOff>
      <xdr:row>35</xdr:row>
      <xdr:rowOff>66167</xdr:rowOff>
    </xdr:to>
    <xdr:cxnSp macro="">
      <xdr:nvCxnSpPr>
        <xdr:cNvPr id="740" name="直線コネクタ 739"/>
        <xdr:cNvCxnSpPr/>
      </xdr:nvCxnSpPr>
      <xdr:spPr>
        <a:xfrm flipV="1">
          <a:off x="18656300" y="60307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91186</xdr:rowOff>
    </xdr:from>
    <xdr:to>
      <xdr:col>116</xdr:col>
      <xdr:colOff>114300</xdr:colOff>
      <xdr:row>33</xdr:row>
      <xdr:rowOff>21336</xdr:rowOff>
    </xdr:to>
    <xdr:sp macro="" textlink="">
      <xdr:nvSpPr>
        <xdr:cNvPr id="750" name="楕円 749"/>
        <xdr:cNvSpPr/>
      </xdr:nvSpPr>
      <xdr:spPr>
        <a:xfrm>
          <a:off x="22110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114063</xdr:rowOff>
    </xdr:from>
    <xdr:ext cx="469744" cy="259045"/>
    <xdr:sp macro="" textlink="">
      <xdr:nvSpPr>
        <xdr:cNvPr id="751" name="投資及び出資金該当値テキスト"/>
        <xdr:cNvSpPr txBox="1"/>
      </xdr:nvSpPr>
      <xdr:spPr>
        <a:xfrm>
          <a:off x="222123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154051</xdr:rowOff>
    </xdr:from>
    <xdr:to>
      <xdr:col>112</xdr:col>
      <xdr:colOff>38100</xdr:colOff>
      <xdr:row>33</xdr:row>
      <xdr:rowOff>84201</xdr:rowOff>
    </xdr:to>
    <xdr:sp macro="" textlink="">
      <xdr:nvSpPr>
        <xdr:cNvPr id="752" name="楕円 751"/>
        <xdr:cNvSpPr/>
      </xdr:nvSpPr>
      <xdr:spPr>
        <a:xfrm>
          <a:off x="21272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100728</xdr:rowOff>
    </xdr:from>
    <xdr:ext cx="469744" cy="259045"/>
    <xdr:sp macro="" textlink="">
      <xdr:nvSpPr>
        <xdr:cNvPr id="753" name="テキスト ボックス 752"/>
        <xdr:cNvSpPr txBox="1"/>
      </xdr:nvSpPr>
      <xdr:spPr>
        <a:xfrm>
          <a:off x="21088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70612</xdr:rowOff>
    </xdr:from>
    <xdr:to>
      <xdr:col>107</xdr:col>
      <xdr:colOff>101600</xdr:colOff>
      <xdr:row>34</xdr:row>
      <xdr:rowOff>762</xdr:rowOff>
    </xdr:to>
    <xdr:sp macro="" textlink="">
      <xdr:nvSpPr>
        <xdr:cNvPr id="754" name="楕円 753"/>
        <xdr:cNvSpPr/>
      </xdr:nvSpPr>
      <xdr:spPr>
        <a:xfrm>
          <a:off x="20383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17289</xdr:rowOff>
    </xdr:from>
    <xdr:ext cx="469744" cy="259045"/>
    <xdr:sp macro="" textlink="">
      <xdr:nvSpPr>
        <xdr:cNvPr id="755" name="テキスト ボックス 754"/>
        <xdr:cNvSpPr txBox="1"/>
      </xdr:nvSpPr>
      <xdr:spPr>
        <a:xfrm>
          <a:off x="20199428"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150622</xdr:rowOff>
    </xdr:from>
    <xdr:to>
      <xdr:col>102</xdr:col>
      <xdr:colOff>165100</xdr:colOff>
      <xdr:row>35</xdr:row>
      <xdr:rowOff>80772</xdr:rowOff>
    </xdr:to>
    <xdr:sp macro="" textlink="">
      <xdr:nvSpPr>
        <xdr:cNvPr id="756" name="楕円 755"/>
        <xdr:cNvSpPr/>
      </xdr:nvSpPr>
      <xdr:spPr>
        <a:xfrm>
          <a:off x="19494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97299</xdr:rowOff>
    </xdr:from>
    <xdr:ext cx="469744" cy="259045"/>
    <xdr:sp macro="" textlink="">
      <xdr:nvSpPr>
        <xdr:cNvPr id="757" name="テキスト ボックス 756"/>
        <xdr:cNvSpPr txBox="1"/>
      </xdr:nvSpPr>
      <xdr:spPr>
        <a:xfrm>
          <a:off x="19310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15367</xdr:rowOff>
    </xdr:from>
    <xdr:to>
      <xdr:col>98</xdr:col>
      <xdr:colOff>38100</xdr:colOff>
      <xdr:row>35</xdr:row>
      <xdr:rowOff>116967</xdr:rowOff>
    </xdr:to>
    <xdr:sp macro="" textlink="">
      <xdr:nvSpPr>
        <xdr:cNvPr id="758" name="楕円 757"/>
        <xdr:cNvSpPr/>
      </xdr:nvSpPr>
      <xdr:spPr>
        <a:xfrm>
          <a:off x="18605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133494</xdr:rowOff>
    </xdr:from>
    <xdr:ext cx="469744" cy="259045"/>
    <xdr:sp macro="" textlink="">
      <xdr:nvSpPr>
        <xdr:cNvPr id="759" name="テキスト ボックス 758"/>
        <xdr:cNvSpPr txBox="1"/>
      </xdr:nvSpPr>
      <xdr:spPr>
        <a:xfrm>
          <a:off x="18421428"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84790</xdr:rowOff>
    </xdr:from>
    <xdr:to>
      <xdr:col>116</xdr:col>
      <xdr:colOff>63500</xdr:colOff>
      <xdr:row>56</xdr:row>
      <xdr:rowOff>121000</xdr:rowOff>
    </xdr:to>
    <xdr:cxnSp macro="">
      <xdr:nvCxnSpPr>
        <xdr:cNvPr id="786" name="直線コネクタ 785"/>
        <xdr:cNvCxnSpPr/>
      </xdr:nvCxnSpPr>
      <xdr:spPr>
        <a:xfrm>
          <a:off x="21323300" y="9685990"/>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7"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108702</xdr:rowOff>
    </xdr:from>
    <xdr:to>
      <xdr:col>111</xdr:col>
      <xdr:colOff>177800</xdr:colOff>
      <xdr:row>56</xdr:row>
      <xdr:rowOff>84790</xdr:rowOff>
    </xdr:to>
    <xdr:cxnSp macro="">
      <xdr:nvCxnSpPr>
        <xdr:cNvPr id="789" name="直線コネクタ 788"/>
        <xdr:cNvCxnSpPr/>
      </xdr:nvCxnSpPr>
      <xdr:spPr>
        <a:xfrm>
          <a:off x="20434300" y="8852652"/>
          <a:ext cx="889000" cy="8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91" name="テキスト ボックス 790"/>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88311</xdr:rowOff>
    </xdr:from>
    <xdr:to>
      <xdr:col>107</xdr:col>
      <xdr:colOff>50800</xdr:colOff>
      <xdr:row>51</xdr:row>
      <xdr:rowOff>108702</xdr:rowOff>
    </xdr:to>
    <xdr:cxnSp macro="">
      <xdr:nvCxnSpPr>
        <xdr:cNvPr id="792" name="直線コネクタ 791"/>
        <xdr:cNvCxnSpPr/>
      </xdr:nvCxnSpPr>
      <xdr:spPr>
        <a:xfrm>
          <a:off x="19545300" y="8660811"/>
          <a:ext cx="8890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4" name="テキスト ボックス 793"/>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88311</xdr:rowOff>
    </xdr:from>
    <xdr:to>
      <xdr:col>102</xdr:col>
      <xdr:colOff>114300</xdr:colOff>
      <xdr:row>56</xdr:row>
      <xdr:rowOff>94118</xdr:rowOff>
    </xdr:to>
    <xdr:cxnSp macro="">
      <xdr:nvCxnSpPr>
        <xdr:cNvPr id="795" name="直線コネクタ 794"/>
        <xdr:cNvCxnSpPr/>
      </xdr:nvCxnSpPr>
      <xdr:spPr>
        <a:xfrm flipV="1">
          <a:off x="18656300" y="8660811"/>
          <a:ext cx="889000" cy="10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57726</xdr:rowOff>
    </xdr:from>
    <xdr:ext cx="469744" cy="259045"/>
    <xdr:sp macro="" textlink="">
      <xdr:nvSpPr>
        <xdr:cNvPr id="797" name="テキスト ボックス 796"/>
        <xdr:cNvSpPr txBox="1"/>
      </xdr:nvSpPr>
      <xdr:spPr>
        <a:xfrm>
          <a:off x="19310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81501</xdr:rowOff>
    </xdr:from>
    <xdr:ext cx="469744" cy="259045"/>
    <xdr:sp macro="" textlink="">
      <xdr:nvSpPr>
        <xdr:cNvPr id="799" name="テキスト ボックス 798"/>
        <xdr:cNvSpPr txBox="1"/>
      </xdr:nvSpPr>
      <xdr:spPr>
        <a:xfrm>
          <a:off x="18421428"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70200</xdr:rowOff>
    </xdr:from>
    <xdr:to>
      <xdr:col>116</xdr:col>
      <xdr:colOff>114300</xdr:colOff>
      <xdr:row>57</xdr:row>
      <xdr:rowOff>350</xdr:rowOff>
    </xdr:to>
    <xdr:sp macro="" textlink="">
      <xdr:nvSpPr>
        <xdr:cNvPr id="805" name="楕円 804"/>
        <xdr:cNvSpPr/>
      </xdr:nvSpPr>
      <xdr:spPr>
        <a:xfrm>
          <a:off x="221107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93077</xdr:rowOff>
    </xdr:from>
    <xdr:ext cx="469744" cy="259045"/>
    <xdr:sp macro="" textlink="">
      <xdr:nvSpPr>
        <xdr:cNvPr id="806" name="貸付金該当値テキスト"/>
        <xdr:cNvSpPr txBox="1"/>
      </xdr:nvSpPr>
      <xdr:spPr>
        <a:xfrm>
          <a:off x="22212300" y="95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33990</xdr:rowOff>
    </xdr:from>
    <xdr:to>
      <xdr:col>112</xdr:col>
      <xdr:colOff>38100</xdr:colOff>
      <xdr:row>56</xdr:row>
      <xdr:rowOff>135590</xdr:rowOff>
    </xdr:to>
    <xdr:sp macro="" textlink="">
      <xdr:nvSpPr>
        <xdr:cNvPr id="807" name="楕円 806"/>
        <xdr:cNvSpPr/>
      </xdr:nvSpPr>
      <xdr:spPr>
        <a:xfrm>
          <a:off x="21272500" y="96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152117</xdr:rowOff>
    </xdr:from>
    <xdr:ext cx="469744" cy="259045"/>
    <xdr:sp macro="" textlink="">
      <xdr:nvSpPr>
        <xdr:cNvPr id="808" name="テキスト ボックス 807"/>
        <xdr:cNvSpPr txBox="1"/>
      </xdr:nvSpPr>
      <xdr:spPr>
        <a:xfrm>
          <a:off x="21088428" y="94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57902</xdr:rowOff>
    </xdr:from>
    <xdr:to>
      <xdr:col>107</xdr:col>
      <xdr:colOff>101600</xdr:colOff>
      <xdr:row>51</xdr:row>
      <xdr:rowOff>159502</xdr:rowOff>
    </xdr:to>
    <xdr:sp macro="" textlink="">
      <xdr:nvSpPr>
        <xdr:cNvPr id="809" name="楕円 808"/>
        <xdr:cNvSpPr/>
      </xdr:nvSpPr>
      <xdr:spPr>
        <a:xfrm>
          <a:off x="203835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4579</xdr:rowOff>
    </xdr:from>
    <xdr:ext cx="534377" cy="259045"/>
    <xdr:sp macro="" textlink="">
      <xdr:nvSpPr>
        <xdr:cNvPr id="810" name="テキスト ボックス 809"/>
        <xdr:cNvSpPr txBox="1"/>
      </xdr:nvSpPr>
      <xdr:spPr>
        <a:xfrm>
          <a:off x="20167111" y="8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37511</xdr:rowOff>
    </xdr:from>
    <xdr:to>
      <xdr:col>102</xdr:col>
      <xdr:colOff>165100</xdr:colOff>
      <xdr:row>50</xdr:row>
      <xdr:rowOff>139111</xdr:rowOff>
    </xdr:to>
    <xdr:sp macro="" textlink="">
      <xdr:nvSpPr>
        <xdr:cNvPr id="811" name="楕円 810"/>
        <xdr:cNvSpPr/>
      </xdr:nvSpPr>
      <xdr:spPr>
        <a:xfrm>
          <a:off x="19494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155638</xdr:rowOff>
    </xdr:from>
    <xdr:ext cx="534377" cy="259045"/>
    <xdr:sp macro="" textlink="">
      <xdr:nvSpPr>
        <xdr:cNvPr id="812" name="テキスト ボックス 811"/>
        <xdr:cNvSpPr txBox="1"/>
      </xdr:nvSpPr>
      <xdr:spPr>
        <a:xfrm>
          <a:off x="192781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43318</xdr:rowOff>
    </xdr:from>
    <xdr:to>
      <xdr:col>98</xdr:col>
      <xdr:colOff>38100</xdr:colOff>
      <xdr:row>56</xdr:row>
      <xdr:rowOff>144918</xdr:rowOff>
    </xdr:to>
    <xdr:sp macro="" textlink="">
      <xdr:nvSpPr>
        <xdr:cNvPr id="813" name="楕円 812"/>
        <xdr:cNvSpPr/>
      </xdr:nvSpPr>
      <xdr:spPr>
        <a:xfrm>
          <a:off x="18605500" y="9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161445</xdr:rowOff>
    </xdr:from>
    <xdr:ext cx="469744" cy="259045"/>
    <xdr:sp macro="" textlink="">
      <xdr:nvSpPr>
        <xdr:cNvPr id="814" name="テキスト ボックス 813"/>
        <xdr:cNvSpPr txBox="1"/>
      </xdr:nvSpPr>
      <xdr:spPr>
        <a:xfrm>
          <a:off x="18421428" y="9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44694</xdr:rowOff>
    </xdr:from>
    <xdr:to>
      <xdr:col>116</xdr:col>
      <xdr:colOff>63500</xdr:colOff>
      <xdr:row>75</xdr:row>
      <xdr:rowOff>84013</xdr:rowOff>
    </xdr:to>
    <xdr:cxnSp macro="">
      <xdr:nvCxnSpPr>
        <xdr:cNvPr id="842" name="直線コネクタ 841"/>
        <xdr:cNvCxnSpPr/>
      </xdr:nvCxnSpPr>
      <xdr:spPr>
        <a:xfrm flipV="1">
          <a:off x="21323300" y="12903444"/>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84013</xdr:rowOff>
    </xdr:from>
    <xdr:to>
      <xdr:col>111</xdr:col>
      <xdr:colOff>177800</xdr:colOff>
      <xdr:row>75</xdr:row>
      <xdr:rowOff>114326</xdr:rowOff>
    </xdr:to>
    <xdr:cxnSp macro="">
      <xdr:nvCxnSpPr>
        <xdr:cNvPr id="845" name="直線コネクタ 844"/>
        <xdr:cNvCxnSpPr/>
      </xdr:nvCxnSpPr>
      <xdr:spPr>
        <a:xfrm flipV="1">
          <a:off x="20434300" y="12942763"/>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114326</xdr:rowOff>
    </xdr:from>
    <xdr:to>
      <xdr:col>107</xdr:col>
      <xdr:colOff>50800</xdr:colOff>
      <xdr:row>76</xdr:row>
      <xdr:rowOff>25628</xdr:rowOff>
    </xdr:to>
    <xdr:cxnSp macro="">
      <xdr:nvCxnSpPr>
        <xdr:cNvPr id="848" name="直線コネクタ 847"/>
        <xdr:cNvCxnSpPr/>
      </xdr:nvCxnSpPr>
      <xdr:spPr>
        <a:xfrm flipV="1">
          <a:off x="19545300" y="12973076"/>
          <a:ext cx="889000" cy="8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25628</xdr:rowOff>
    </xdr:from>
    <xdr:to>
      <xdr:col>102</xdr:col>
      <xdr:colOff>114300</xdr:colOff>
      <xdr:row>76</xdr:row>
      <xdr:rowOff>131425</xdr:rowOff>
    </xdr:to>
    <xdr:cxnSp macro="">
      <xdr:nvCxnSpPr>
        <xdr:cNvPr id="851" name="直線コネクタ 850"/>
        <xdr:cNvCxnSpPr/>
      </xdr:nvCxnSpPr>
      <xdr:spPr>
        <a:xfrm flipV="1">
          <a:off x="18656300" y="13055828"/>
          <a:ext cx="889000" cy="10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165344</xdr:rowOff>
    </xdr:from>
    <xdr:to>
      <xdr:col>116</xdr:col>
      <xdr:colOff>114300</xdr:colOff>
      <xdr:row>75</xdr:row>
      <xdr:rowOff>95494</xdr:rowOff>
    </xdr:to>
    <xdr:sp macro="" textlink="">
      <xdr:nvSpPr>
        <xdr:cNvPr id="861" name="楕円 860"/>
        <xdr:cNvSpPr/>
      </xdr:nvSpPr>
      <xdr:spPr>
        <a:xfrm>
          <a:off x="221107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143771</xdr:rowOff>
    </xdr:from>
    <xdr:ext cx="534377" cy="259045"/>
    <xdr:sp macro="" textlink="">
      <xdr:nvSpPr>
        <xdr:cNvPr id="862" name="繰出金該当値テキスト"/>
        <xdr:cNvSpPr txBox="1"/>
      </xdr:nvSpPr>
      <xdr:spPr>
        <a:xfrm>
          <a:off x="22212300" y="128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33213</xdr:rowOff>
    </xdr:from>
    <xdr:to>
      <xdr:col>112</xdr:col>
      <xdr:colOff>38100</xdr:colOff>
      <xdr:row>75</xdr:row>
      <xdr:rowOff>134813</xdr:rowOff>
    </xdr:to>
    <xdr:sp macro="" textlink="">
      <xdr:nvSpPr>
        <xdr:cNvPr id="863" name="楕円 862"/>
        <xdr:cNvSpPr/>
      </xdr:nvSpPr>
      <xdr:spPr>
        <a:xfrm>
          <a:off x="21272500" y="128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125940</xdr:rowOff>
    </xdr:from>
    <xdr:ext cx="534377" cy="259045"/>
    <xdr:sp macro="" textlink="">
      <xdr:nvSpPr>
        <xdr:cNvPr id="864" name="テキスト ボックス 863"/>
        <xdr:cNvSpPr txBox="1"/>
      </xdr:nvSpPr>
      <xdr:spPr>
        <a:xfrm>
          <a:off x="21056111" y="129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63526</xdr:rowOff>
    </xdr:from>
    <xdr:to>
      <xdr:col>107</xdr:col>
      <xdr:colOff>101600</xdr:colOff>
      <xdr:row>75</xdr:row>
      <xdr:rowOff>165125</xdr:rowOff>
    </xdr:to>
    <xdr:sp macro="" textlink="">
      <xdr:nvSpPr>
        <xdr:cNvPr id="865" name="楕円 864"/>
        <xdr:cNvSpPr/>
      </xdr:nvSpPr>
      <xdr:spPr>
        <a:xfrm>
          <a:off x="203835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156252</xdr:rowOff>
    </xdr:from>
    <xdr:ext cx="534377" cy="259045"/>
    <xdr:sp macro="" textlink="">
      <xdr:nvSpPr>
        <xdr:cNvPr id="866" name="テキスト ボックス 865"/>
        <xdr:cNvSpPr txBox="1"/>
      </xdr:nvSpPr>
      <xdr:spPr>
        <a:xfrm>
          <a:off x="20167111" y="13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146278</xdr:rowOff>
    </xdr:from>
    <xdr:to>
      <xdr:col>102</xdr:col>
      <xdr:colOff>165100</xdr:colOff>
      <xdr:row>76</xdr:row>
      <xdr:rowOff>76428</xdr:rowOff>
    </xdr:to>
    <xdr:sp macro="" textlink="">
      <xdr:nvSpPr>
        <xdr:cNvPr id="867" name="楕円 866"/>
        <xdr:cNvSpPr/>
      </xdr:nvSpPr>
      <xdr:spPr>
        <a:xfrm>
          <a:off x="19494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67555</xdr:rowOff>
    </xdr:from>
    <xdr:ext cx="534377" cy="259045"/>
    <xdr:sp macro="" textlink="">
      <xdr:nvSpPr>
        <xdr:cNvPr id="868" name="テキスト ボックス 867"/>
        <xdr:cNvSpPr txBox="1"/>
      </xdr:nvSpPr>
      <xdr:spPr>
        <a:xfrm>
          <a:off x="19278111"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80625</xdr:rowOff>
    </xdr:from>
    <xdr:to>
      <xdr:col>98</xdr:col>
      <xdr:colOff>38100</xdr:colOff>
      <xdr:row>77</xdr:row>
      <xdr:rowOff>10775</xdr:rowOff>
    </xdr:to>
    <xdr:sp macro="" textlink="">
      <xdr:nvSpPr>
        <xdr:cNvPr id="869" name="楕円 868"/>
        <xdr:cNvSpPr/>
      </xdr:nvSpPr>
      <xdr:spPr>
        <a:xfrm>
          <a:off x="18605500" y="131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1902</xdr:rowOff>
    </xdr:from>
    <xdr:ext cx="534377" cy="259045"/>
    <xdr:sp macro="" textlink="">
      <xdr:nvSpPr>
        <xdr:cNvPr id="870" name="テキスト ボックス 869"/>
        <xdr:cNvSpPr txBox="1"/>
      </xdr:nvSpPr>
      <xdr:spPr>
        <a:xfrm>
          <a:off x="18389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446,274</a:t>
          </a:r>
          <a:r>
            <a:rPr kumimoji="1" lang="ja-JP" altLang="en-US" sz="1300">
              <a:latin typeface="ＭＳ Ｐゴシック" panose="020B0600070205080204" pitchFamily="50" charset="-128"/>
              <a:ea typeface="ＭＳ Ｐゴシック" panose="020B0600070205080204" pitchFamily="50" charset="-128"/>
            </a:rPr>
            <a:t>円となっています。類似団体平均と比較してコストが割合が高い構成項目は、扶助費及び維持補修費、普通建設事業費などが上げられます。</a:t>
          </a:r>
        </a:p>
        <a:p>
          <a:r>
            <a:rPr kumimoji="1" lang="ja-JP" altLang="en-US" sz="1300">
              <a:latin typeface="ＭＳ Ｐゴシック" panose="020B0600070205080204" pitchFamily="50" charset="-128"/>
              <a:ea typeface="ＭＳ Ｐゴシック" panose="020B0600070205080204" pitchFamily="50" charset="-128"/>
            </a:rPr>
            <a:t>　扶助費が類似団体より高止まりしているのは当市は製造業を中心とした工業都市で、不安定な雇用状態にある者が多く、生活保護率が高いことなどが要因と考えられます。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また、維持補修費の割合が高いのは、降雪地域のため除雪費用がかかることに加え、人口一人当たりの公営住宅管理戸数が多いことなどが要因と考えられます。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今後は公共施設管理計画や苫小牧市営住宅整備計画をもとに将来の人口動向や財政状況を踏まえ、公共施設等の総量の抑制のほか、施設の統廃合や集約化の推進により保有量の適正化を図り、</a:t>
          </a:r>
        </a:p>
        <a:p>
          <a:r>
            <a:rPr kumimoji="1" lang="ja-JP" altLang="en-US" sz="1300">
              <a:latin typeface="ＭＳ Ｐゴシック" panose="020B0600070205080204" pitchFamily="50" charset="-128"/>
              <a:ea typeface="ＭＳ Ｐゴシック" panose="020B0600070205080204" pitchFamily="50" charset="-128"/>
            </a:rPr>
            <a:t>効率的な施設の維持・整備に努めます。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172,373
171,846
561.57
78,596,523
76,925,526
1,551,789
39,395,740
82,579,269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138611</xdr:rowOff>
    </xdr:from>
    <xdr:to>
      <xdr:col>24</xdr:col>
      <xdr:colOff>63500</xdr:colOff>
      <xdr:row>35</xdr:row>
      <xdr:rowOff>907</xdr:rowOff>
    </xdr:to>
    <xdr:cxnSp macro="">
      <xdr:nvCxnSpPr>
        <xdr:cNvPr id="63" name="直線コネクタ 62"/>
        <xdr:cNvCxnSpPr/>
      </xdr:nvCxnSpPr>
      <xdr:spPr>
        <a:xfrm>
          <a:off x="3797300" y="5967911"/>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9616</xdr:rowOff>
    </xdr:from>
    <xdr:to>
      <xdr:col>19</xdr:col>
      <xdr:colOff>177800</xdr:colOff>
      <xdr:row>34</xdr:row>
      <xdr:rowOff>138611</xdr:rowOff>
    </xdr:to>
    <xdr:cxnSp macro="">
      <xdr:nvCxnSpPr>
        <xdr:cNvPr id="66" name="直線コネクタ 65"/>
        <xdr:cNvCxnSpPr/>
      </xdr:nvCxnSpPr>
      <xdr:spPr>
        <a:xfrm>
          <a:off x="2908300" y="566746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132080</xdr:rowOff>
    </xdr:from>
    <xdr:to>
      <xdr:col>15</xdr:col>
      <xdr:colOff>50800</xdr:colOff>
      <xdr:row>33</xdr:row>
      <xdr:rowOff>9616</xdr:rowOff>
    </xdr:to>
    <xdr:cxnSp macro="">
      <xdr:nvCxnSpPr>
        <xdr:cNvPr id="69" name="直線コネクタ 68"/>
        <xdr:cNvCxnSpPr/>
      </xdr:nvCxnSpPr>
      <xdr:spPr>
        <a:xfrm>
          <a:off x="2019300" y="56184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132080</xdr:rowOff>
    </xdr:from>
    <xdr:to>
      <xdr:col>10</xdr:col>
      <xdr:colOff>114300</xdr:colOff>
      <xdr:row>32</xdr:row>
      <xdr:rowOff>159294</xdr:rowOff>
    </xdr:to>
    <xdr:cxnSp macro="">
      <xdr:nvCxnSpPr>
        <xdr:cNvPr id="72" name="直線コネクタ 71"/>
        <xdr:cNvCxnSpPr/>
      </xdr:nvCxnSpPr>
      <xdr:spPr>
        <a:xfrm flipV="1">
          <a:off x="1130300" y="561848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121557</xdr:rowOff>
    </xdr:from>
    <xdr:to>
      <xdr:col>24</xdr:col>
      <xdr:colOff>114300</xdr:colOff>
      <xdr:row>35</xdr:row>
      <xdr:rowOff>51707</xdr:rowOff>
    </xdr:to>
    <xdr:sp macro="" textlink="">
      <xdr:nvSpPr>
        <xdr:cNvPr id="82" name="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87811</xdr:rowOff>
    </xdr:from>
    <xdr:to>
      <xdr:col>20</xdr:col>
      <xdr:colOff>38100</xdr:colOff>
      <xdr:row>35</xdr:row>
      <xdr:rowOff>17961</xdr:rowOff>
    </xdr:to>
    <xdr:sp macro="" textlink="">
      <xdr:nvSpPr>
        <xdr:cNvPr id="84" name="楕円 83"/>
        <xdr:cNvSpPr/>
      </xdr:nvSpPr>
      <xdr:spPr>
        <a:xfrm>
          <a:off x="3746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34488</xdr:rowOff>
    </xdr:from>
    <xdr:ext cx="469744" cy="259045"/>
    <xdr:sp macro="" textlink="">
      <xdr:nvSpPr>
        <xdr:cNvPr id="85" name="テキスト ボックス 84"/>
        <xdr:cNvSpPr txBox="1"/>
      </xdr:nvSpPr>
      <xdr:spPr>
        <a:xfrm>
          <a:off x="3562428" y="56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130266</xdr:rowOff>
    </xdr:from>
    <xdr:to>
      <xdr:col>15</xdr:col>
      <xdr:colOff>101600</xdr:colOff>
      <xdr:row>33</xdr:row>
      <xdr:rowOff>60416</xdr:rowOff>
    </xdr:to>
    <xdr:sp macro="" textlink="">
      <xdr:nvSpPr>
        <xdr:cNvPr id="86" name="楕円 85"/>
        <xdr:cNvSpPr/>
      </xdr:nvSpPr>
      <xdr:spPr>
        <a:xfrm>
          <a:off x="2857500" y="5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76943</xdr:rowOff>
    </xdr:from>
    <xdr:ext cx="469744" cy="259045"/>
    <xdr:sp macro="" textlink="">
      <xdr:nvSpPr>
        <xdr:cNvPr id="87" name="テキスト ボックス 86"/>
        <xdr:cNvSpPr txBox="1"/>
      </xdr:nvSpPr>
      <xdr:spPr>
        <a:xfrm>
          <a:off x="2673428"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81280</xdr:rowOff>
    </xdr:from>
    <xdr:to>
      <xdr:col>10</xdr:col>
      <xdr:colOff>165100</xdr:colOff>
      <xdr:row>33</xdr:row>
      <xdr:rowOff>11430</xdr:rowOff>
    </xdr:to>
    <xdr:sp macro="" textlink="">
      <xdr:nvSpPr>
        <xdr:cNvPr id="88" name="楕円 87"/>
        <xdr:cNvSpPr/>
      </xdr:nvSpPr>
      <xdr:spPr>
        <a:xfrm>
          <a:off x="1968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27957</xdr:rowOff>
    </xdr:from>
    <xdr:ext cx="469744" cy="259045"/>
    <xdr:sp macro="" textlink="">
      <xdr:nvSpPr>
        <xdr:cNvPr id="89" name="テキスト ボックス 88"/>
        <xdr:cNvSpPr txBox="1"/>
      </xdr:nvSpPr>
      <xdr:spPr>
        <a:xfrm>
          <a:off x="1784428"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108494</xdr:rowOff>
    </xdr:from>
    <xdr:to>
      <xdr:col>6</xdr:col>
      <xdr:colOff>38100</xdr:colOff>
      <xdr:row>33</xdr:row>
      <xdr:rowOff>38644</xdr:rowOff>
    </xdr:to>
    <xdr:sp macro="" textlink="">
      <xdr:nvSpPr>
        <xdr:cNvPr id="90" name="楕円 89"/>
        <xdr:cNvSpPr/>
      </xdr:nvSpPr>
      <xdr:spPr>
        <a:xfrm>
          <a:off x="1079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55171</xdr:rowOff>
    </xdr:from>
    <xdr:ext cx="469744" cy="259045"/>
    <xdr:sp macro="" textlink="">
      <xdr:nvSpPr>
        <xdr:cNvPr id="91" name="テキスト ボックス 90"/>
        <xdr:cNvSpPr txBox="1"/>
      </xdr:nvSpPr>
      <xdr:spPr>
        <a:xfrm>
          <a:off x="895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17056</xdr:rowOff>
    </xdr:from>
    <xdr:to>
      <xdr:col>24</xdr:col>
      <xdr:colOff>63500</xdr:colOff>
      <xdr:row>57</xdr:row>
      <xdr:rowOff>16637</xdr:rowOff>
    </xdr:to>
    <xdr:cxnSp macro="">
      <xdr:nvCxnSpPr>
        <xdr:cNvPr id="121" name="直線コネクタ 120"/>
        <xdr:cNvCxnSpPr/>
      </xdr:nvCxnSpPr>
      <xdr:spPr>
        <a:xfrm flipV="1">
          <a:off x="3797300" y="9618256"/>
          <a:ext cx="838200" cy="1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83579</xdr:rowOff>
    </xdr:from>
    <xdr:to>
      <xdr:col>19</xdr:col>
      <xdr:colOff>177800</xdr:colOff>
      <xdr:row>57</xdr:row>
      <xdr:rowOff>16637</xdr:rowOff>
    </xdr:to>
    <xdr:cxnSp macro="">
      <xdr:nvCxnSpPr>
        <xdr:cNvPr id="124" name="直線コネクタ 123"/>
        <xdr:cNvCxnSpPr/>
      </xdr:nvCxnSpPr>
      <xdr:spPr>
        <a:xfrm>
          <a:off x="2908300" y="9513329"/>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83579</xdr:rowOff>
    </xdr:from>
    <xdr:to>
      <xdr:col>15</xdr:col>
      <xdr:colOff>50800</xdr:colOff>
      <xdr:row>56</xdr:row>
      <xdr:rowOff>72130</xdr:rowOff>
    </xdr:to>
    <xdr:cxnSp macro="">
      <xdr:nvCxnSpPr>
        <xdr:cNvPr id="127" name="直線コネクタ 126"/>
        <xdr:cNvCxnSpPr/>
      </xdr:nvCxnSpPr>
      <xdr:spPr>
        <a:xfrm flipV="1">
          <a:off x="2019300" y="9513329"/>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56528</xdr:rowOff>
    </xdr:from>
    <xdr:to>
      <xdr:col>10</xdr:col>
      <xdr:colOff>114300</xdr:colOff>
      <xdr:row>56</xdr:row>
      <xdr:rowOff>72130</xdr:rowOff>
    </xdr:to>
    <xdr:cxnSp macro="">
      <xdr:nvCxnSpPr>
        <xdr:cNvPr id="130" name="直線コネクタ 129"/>
        <xdr:cNvCxnSpPr/>
      </xdr:nvCxnSpPr>
      <xdr:spPr>
        <a:xfrm>
          <a:off x="1130300" y="965772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137706</xdr:rowOff>
    </xdr:from>
    <xdr:to>
      <xdr:col>24</xdr:col>
      <xdr:colOff>114300</xdr:colOff>
      <xdr:row>56</xdr:row>
      <xdr:rowOff>67856</xdr:rowOff>
    </xdr:to>
    <xdr:sp macro="" textlink="">
      <xdr:nvSpPr>
        <xdr:cNvPr id="140" name="楕円 139"/>
        <xdr:cNvSpPr/>
      </xdr:nvSpPr>
      <xdr:spPr>
        <a:xfrm>
          <a:off x="4584700" y="9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160583</xdr:rowOff>
    </xdr:from>
    <xdr:ext cx="534377" cy="259045"/>
    <xdr:sp macro="" textlink="">
      <xdr:nvSpPr>
        <xdr:cNvPr id="141" name="総務費該当値テキスト"/>
        <xdr:cNvSpPr txBox="1"/>
      </xdr:nvSpPr>
      <xdr:spPr>
        <a:xfrm>
          <a:off x="4686300" y="94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137287</xdr:rowOff>
    </xdr:from>
    <xdr:to>
      <xdr:col>20</xdr:col>
      <xdr:colOff>38100</xdr:colOff>
      <xdr:row>57</xdr:row>
      <xdr:rowOff>67437</xdr:rowOff>
    </xdr:to>
    <xdr:sp macro="" textlink="">
      <xdr:nvSpPr>
        <xdr:cNvPr id="142" name="楕円 141"/>
        <xdr:cNvSpPr/>
      </xdr:nvSpPr>
      <xdr:spPr>
        <a:xfrm>
          <a:off x="3746500" y="97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83964</xdr:rowOff>
    </xdr:from>
    <xdr:ext cx="534377" cy="259045"/>
    <xdr:sp macro="" textlink="">
      <xdr:nvSpPr>
        <xdr:cNvPr id="143" name="テキスト ボックス 142"/>
        <xdr:cNvSpPr txBox="1"/>
      </xdr:nvSpPr>
      <xdr:spPr>
        <a:xfrm>
          <a:off x="3530111" y="95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32779</xdr:rowOff>
    </xdr:from>
    <xdr:to>
      <xdr:col>15</xdr:col>
      <xdr:colOff>101600</xdr:colOff>
      <xdr:row>55</xdr:row>
      <xdr:rowOff>134379</xdr:rowOff>
    </xdr:to>
    <xdr:sp macro="" textlink="">
      <xdr:nvSpPr>
        <xdr:cNvPr id="144" name="楕円 143"/>
        <xdr:cNvSpPr/>
      </xdr:nvSpPr>
      <xdr:spPr>
        <a:xfrm>
          <a:off x="2857500" y="94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150906</xdr:rowOff>
    </xdr:from>
    <xdr:ext cx="534377" cy="259045"/>
    <xdr:sp macro="" textlink="">
      <xdr:nvSpPr>
        <xdr:cNvPr id="145" name="テキスト ボックス 144"/>
        <xdr:cNvSpPr txBox="1"/>
      </xdr:nvSpPr>
      <xdr:spPr>
        <a:xfrm>
          <a:off x="2641111" y="92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21330</xdr:rowOff>
    </xdr:from>
    <xdr:to>
      <xdr:col>10</xdr:col>
      <xdr:colOff>165100</xdr:colOff>
      <xdr:row>56</xdr:row>
      <xdr:rowOff>122930</xdr:rowOff>
    </xdr:to>
    <xdr:sp macro="" textlink="">
      <xdr:nvSpPr>
        <xdr:cNvPr id="146" name="楕円 145"/>
        <xdr:cNvSpPr/>
      </xdr:nvSpPr>
      <xdr:spPr>
        <a:xfrm>
          <a:off x="1968500" y="9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139457</xdr:rowOff>
    </xdr:from>
    <xdr:ext cx="534377" cy="259045"/>
    <xdr:sp macro="" textlink="">
      <xdr:nvSpPr>
        <xdr:cNvPr id="147" name="テキスト ボックス 146"/>
        <xdr:cNvSpPr txBox="1"/>
      </xdr:nvSpPr>
      <xdr:spPr>
        <a:xfrm>
          <a:off x="1752111" y="93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5728</xdr:rowOff>
    </xdr:from>
    <xdr:to>
      <xdr:col>6</xdr:col>
      <xdr:colOff>38100</xdr:colOff>
      <xdr:row>56</xdr:row>
      <xdr:rowOff>107328</xdr:rowOff>
    </xdr:to>
    <xdr:sp macro="" textlink="">
      <xdr:nvSpPr>
        <xdr:cNvPr id="148" name="楕円 147"/>
        <xdr:cNvSpPr/>
      </xdr:nvSpPr>
      <xdr:spPr>
        <a:xfrm>
          <a:off x="1079500" y="96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98455</xdr:rowOff>
    </xdr:from>
    <xdr:ext cx="534377" cy="259045"/>
    <xdr:sp macro="" textlink="">
      <xdr:nvSpPr>
        <xdr:cNvPr id="149" name="テキスト ボックス 148"/>
        <xdr:cNvSpPr txBox="1"/>
      </xdr:nvSpPr>
      <xdr:spPr>
        <a:xfrm>
          <a:off x="863111" y="9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67342</xdr:rowOff>
    </xdr:from>
    <xdr:to>
      <xdr:col>24</xdr:col>
      <xdr:colOff>63500</xdr:colOff>
      <xdr:row>73</xdr:row>
      <xdr:rowOff>86861</xdr:rowOff>
    </xdr:to>
    <xdr:cxnSp macro="">
      <xdr:nvCxnSpPr>
        <xdr:cNvPr id="181" name="直線コネクタ 180"/>
        <xdr:cNvCxnSpPr/>
      </xdr:nvCxnSpPr>
      <xdr:spPr>
        <a:xfrm>
          <a:off x="3797300" y="12583192"/>
          <a:ext cx="838200" cy="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67342</xdr:rowOff>
    </xdr:from>
    <xdr:to>
      <xdr:col>19</xdr:col>
      <xdr:colOff>177800</xdr:colOff>
      <xdr:row>74</xdr:row>
      <xdr:rowOff>6698</xdr:rowOff>
    </xdr:to>
    <xdr:cxnSp macro="">
      <xdr:nvCxnSpPr>
        <xdr:cNvPr id="184" name="直線コネクタ 183"/>
        <xdr:cNvCxnSpPr/>
      </xdr:nvCxnSpPr>
      <xdr:spPr>
        <a:xfrm flipV="1">
          <a:off x="2908300" y="12583192"/>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6698</xdr:rowOff>
    </xdr:from>
    <xdr:to>
      <xdr:col>15</xdr:col>
      <xdr:colOff>50800</xdr:colOff>
      <xdr:row>74</xdr:row>
      <xdr:rowOff>118712</xdr:rowOff>
    </xdr:to>
    <xdr:cxnSp macro="">
      <xdr:nvCxnSpPr>
        <xdr:cNvPr id="187" name="直線コネクタ 186"/>
        <xdr:cNvCxnSpPr/>
      </xdr:nvCxnSpPr>
      <xdr:spPr>
        <a:xfrm flipV="1">
          <a:off x="2019300" y="1269399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118712</xdr:rowOff>
    </xdr:from>
    <xdr:to>
      <xdr:col>10</xdr:col>
      <xdr:colOff>114300</xdr:colOff>
      <xdr:row>75</xdr:row>
      <xdr:rowOff>73569</xdr:rowOff>
    </xdr:to>
    <xdr:cxnSp macro="">
      <xdr:nvCxnSpPr>
        <xdr:cNvPr id="190" name="直線コネクタ 189"/>
        <xdr:cNvCxnSpPr/>
      </xdr:nvCxnSpPr>
      <xdr:spPr>
        <a:xfrm flipV="1">
          <a:off x="1130300" y="12806012"/>
          <a:ext cx="889000" cy="1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36061</xdr:rowOff>
    </xdr:from>
    <xdr:to>
      <xdr:col>24</xdr:col>
      <xdr:colOff>114300</xdr:colOff>
      <xdr:row>73</xdr:row>
      <xdr:rowOff>137661</xdr:rowOff>
    </xdr:to>
    <xdr:sp macro="" textlink="">
      <xdr:nvSpPr>
        <xdr:cNvPr id="200" name="楕円 199"/>
        <xdr:cNvSpPr/>
      </xdr:nvSpPr>
      <xdr:spPr>
        <a:xfrm>
          <a:off x="4584700" y="12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58938</xdr:rowOff>
    </xdr:from>
    <xdr:ext cx="599010" cy="259045"/>
    <xdr:sp macro="" textlink="">
      <xdr:nvSpPr>
        <xdr:cNvPr id="201" name="民生費該当値テキスト"/>
        <xdr:cNvSpPr txBox="1"/>
      </xdr:nvSpPr>
      <xdr:spPr>
        <a:xfrm>
          <a:off x="4686300" y="124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16542</xdr:rowOff>
    </xdr:from>
    <xdr:to>
      <xdr:col>20</xdr:col>
      <xdr:colOff>38100</xdr:colOff>
      <xdr:row>73</xdr:row>
      <xdr:rowOff>118142</xdr:rowOff>
    </xdr:to>
    <xdr:sp macro="" textlink="">
      <xdr:nvSpPr>
        <xdr:cNvPr id="202" name="楕円 201"/>
        <xdr:cNvSpPr/>
      </xdr:nvSpPr>
      <xdr:spPr>
        <a:xfrm>
          <a:off x="3746500" y="12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134669</xdr:rowOff>
    </xdr:from>
    <xdr:ext cx="599010" cy="259045"/>
    <xdr:sp macro="" textlink="">
      <xdr:nvSpPr>
        <xdr:cNvPr id="203" name="テキスト ボックス 202"/>
        <xdr:cNvSpPr txBox="1"/>
      </xdr:nvSpPr>
      <xdr:spPr>
        <a:xfrm>
          <a:off x="3497795" y="1230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127348</xdr:rowOff>
    </xdr:from>
    <xdr:to>
      <xdr:col>15</xdr:col>
      <xdr:colOff>101600</xdr:colOff>
      <xdr:row>74</xdr:row>
      <xdr:rowOff>57498</xdr:rowOff>
    </xdr:to>
    <xdr:sp macro="" textlink="">
      <xdr:nvSpPr>
        <xdr:cNvPr id="204" name="楕円 203"/>
        <xdr:cNvSpPr/>
      </xdr:nvSpPr>
      <xdr:spPr>
        <a:xfrm>
          <a:off x="2857500" y="12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74025</xdr:rowOff>
    </xdr:from>
    <xdr:ext cx="599010" cy="259045"/>
    <xdr:sp macro="" textlink="">
      <xdr:nvSpPr>
        <xdr:cNvPr id="205" name="テキスト ボックス 204"/>
        <xdr:cNvSpPr txBox="1"/>
      </xdr:nvSpPr>
      <xdr:spPr>
        <a:xfrm>
          <a:off x="2608795" y="124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67912</xdr:rowOff>
    </xdr:from>
    <xdr:to>
      <xdr:col>10</xdr:col>
      <xdr:colOff>165100</xdr:colOff>
      <xdr:row>74</xdr:row>
      <xdr:rowOff>169512</xdr:rowOff>
    </xdr:to>
    <xdr:sp macro="" textlink="">
      <xdr:nvSpPr>
        <xdr:cNvPr id="206" name="楕円 205"/>
        <xdr:cNvSpPr/>
      </xdr:nvSpPr>
      <xdr:spPr>
        <a:xfrm>
          <a:off x="1968500" y="127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14589</xdr:rowOff>
    </xdr:from>
    <xdr:ext cx="599010" cy="259045"/>
    <xdr:sp macro="" textlink="">
      <xdr:nvSpPr>
        <xdr:cNvPr id="207" name="テキスト ボックス 206"/>
        <xdr:cNvSpPr txBox="1"/>
      </xdr:nvSpPr>
      <xdr:spPr>
        <a:xfrm>
          <a:off x="1719795" y="125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22769</xdr:rowOff>
    </xdr:from>
    <xdr:to>
      <xdr:col>6</xdr:col>
      <xdr:colOff>38100</xdr:colOff>
      <xdr:row>75</xdr:row>
      <xdr:rowOff>124369</xdr:rowOff>
    </xdr:to>
    <xdr:sp macro="" textlink="">
      <xdr:nvSpPr>
        <xdr:cNvPr id="208" name="楕円 207"/>
        <xdr:cNvSpPr/>
      </xdr:nvSpPr>
      <xdr:spPr>
        <a:xfrm>
          <a:off x="1079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140896</xdr:rowOff>
    </xdr:from>
    <xdr:ext cx="599010" cy="259045"/>
    <xdr:sp macro="" textlink="">
      <xdr:nvSpPr>
        <xdr:cNvPr id="209" name="テキスト ボックス 208"/>
        <xdr:cNvSpPr txBox="1"/>
      </xdr:nvSpPr>
      <xdr:spPr>
        <a:xfrm>
          <a:off x="830795" y="1265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45549</xdr:rowOff>
    </xdr:from>
    <xdr:to>
      <xdr:col>24</xdr:col>
      <xdr:colOff>63500</xdr:colOff>
      <xdr:row>93</xdr:row>
      <xdr:rowOff>64360</xdr:rowOff>
    </xdr:to>
    <xdr:cxnSp macro="">
      <xdr:nvCxnSpPr>
        <xdr:cNvPr id="241" name="直線コネクタ 240"/>
        <xdr:cNvCxnSpPr/>
      </xdr:nvCxnSpPr>
      <xdr:spPr>
        <a:xfrm>
          <a:off x="3797300" y="15990399"/>
          <a:ext cx="8382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45549</xdr:rowOff>
    </xdr:from>
    <xdr:to>
      <xdr:col>19</xdr:col>
      <xdr:colOff>177800</xdr:colOff>
      <xdr:row>95</xdr:row>
      <xdr:rowOff>56784</xdr:rowOff>
    </xdr:to>
    <xdr:cxnSp macro="">
      <xdr:nvCxnSpPr>
        <xdr:cNvPr id="244" name="直線コネクタ 243"/>
        <xdr:cNvCxnSpPr/>
      </xdr:nvCxnSpPr>
      <xdr:spPr>
        <a:xfrm flipV="1">
          <a:off x="2908300" y="15990399"/>
          <a:ext cx="889000" cy="35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56784</xdr:rowOff>
    </xdr:from>
    <xdr:to>
      <xdr:col>15</xdr:col>
      <xdr:colOff>50800</xdr:colOff>
      <xdr:row>95</xdr:row>
      <xdr:rowOff>130425</xdr:rowOff>
    </xdr:to>
    <xdr:cxnSp macro="">
      <xdr:nvCxnSpPr>
        <xdr:cNvPr id="247" name="直線コネクタ 246"/>
        <xdr:cNvCxnSpPr/>
      </xdr:nvCxnSpPr>
      <xdr:spPr>
        <a:xfrm flipV="1">
          <a:off x="2019300" y="16344534"/>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130425</xdr:rowOff>
    </xdr:from>
    <xdr:to>
      <xdr:col>10</xdr:col>
      <xdr:colOff>114300</xdr:colOff>
      <xdr:row>96</xdr:row>
      <xdr:rowOff>6066</xdr:rowOff>
    </xdr:to>
    <xdr:cxnSp macro="">
      <xdr:nvCxnSpPr>
        <xdr:cNvPr id="250" name="直線コネクタ 249"/>
        <xdr:cNvCxnSpPr/>
      </xdr:nvCxnSpPr>
      <xdr:spPr>
        <a:xfrm flipV="1">
          <a:off x="1130300" y="16418175"/>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13560</xdr:rowOff>
    </xdr:from>
    <xdr:to>
      <xdr:col>24</xdr:col>
      <xdr:colOff>114300</xdr:colOff>
      <xdr:row>93</xdr:row>
      <xdr:rowOff>115160</xdr:rowOff>
    </xdr:to>
    <xdr:sp macro="" textlink="">
      <xdr:nvSpPr>
        <xdr:cNvPr id="260" name="楕円 259"/>
        <xdr:cNvSpPr/>
      </xdr:nvSpPr>
      <xdr:spPr>
        <a:xfrm>
          <a:off x="4584700" y="159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36437</xdr:rowOff>
    </xdr:from>
    <xdr:ext cx="534377" cy="259045"/>
    <xdr:sp macro="" textlink="">
      <xdr:nvSpPr>
        <xdr:cNvPr id="261" name="衛生費該当値テキスト"/>
        <xdr:cNvSpPr txBox="1"/>
      </xdr:nvSpPr>
      <xdr:spPr>
        <a:xfrm>
          <a:off x="4686300" y="1580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166199</xdr:rowOff>
    </xdr:from>
    <xdr:to>
      <xdr:col>20</xdr:col>
      <xdr:colOff>38100</xdr:colOff>
      <xdr:row>93</xdr:row>
      <xdr:rowOff>96349</xdr:rowOff>
    </xdr:to>
    <xdr:sp macro="" textlink="">
      <xdr:nvSpPr>
        <xdr:cNvPr id="262" name="楕円 261"/>
        <xdr:cNvSpPr/>
      </xdr:nvSpPr>
      <xdr:spPr>
        <a:xfrm>
          <a:off x="3746500" y="159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112876</xdr:rowOff>
    </xdr:from>
    <xdr:ext cx="534377" cy="259045"/>
    <xdr:sp macro="" textlink="">
      <xdr:nvSpPr>
        <xdr:cNvPr id="263" name="テキスト ボックス 262"/>
        <xdr:cNvSpPr txBox="1"/>
      </xdr:nvSpPr>
      <xdr:spPr>
        <a:xfrm>
          <a:off x="3530111" y="157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5984</xdr:rowOff>
    </xdr:from>
    <xdr:to>
      <xdr:col>15</xdr:col>
      <xdr:colOff>101600</xdr:colOff>
      <xdr:row>95</xdr:row>
      <xdr:rowOff>107584</xdr:rowOff>
    </xdr:to>
    <xdr:sp macro="" textlink="">
      <xdr:nvSpPr>
        <xdr:cNvPr id="264" name="楕円 263"/>
        <xdr:cNvSpPr/>
      </xdr:nvSpPr>
      <xdr:spPr>
        <a:xfrm>
          <a:off x="2857500" y="162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124111</xdr:rowOff>
    </xdr:from>
    <xdr:ext cx="534377" cy="259045"/>
    <xdr:sp macro="" textlink="">
      <xdr:nvSpPr>
        <xdr:cNvPr id="265" name="テキスト ボックス 264"/>
        <xdr:cNvSpPr txBox="1"/>
      </xdr:nvSpPr>
      <xdr:spPr>
        <a:xfrm>
          <a:off x="2641111" y="160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79625</xdr:rowOff>
    </xdr:from>
    <xdr:to>
      <xdr:col>10</xdr:col>
      <xdr:colOff>165100</xdr:colOff>
      <xdr:row>96</xdr:row>
      <xdr:rowOff>9775</xdr:rowOff>
    </xdr:to>
    <xdr:sp macro="" textlink="">
      <xdr:nvSpPr>
        <xdr:cNvPr id="266" name="楕円 265"/>
        <xdr:cNvSpPr/>
      </xdr:nvSpPr>
      <xdr:spPr>
        <a:xfrm>
          <a:off x="1968500" y="16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902</xdr:rowOff>
    </xdr:from>
    <xdr:ext cx="534377" cy="259045"/>
    <xdr:sp macro="" textlink="">
      <xdr:nvSpPr>
        <xdr:cNvPr id="267" name="テキスト ボックス 266"/>
        <xdr:cNvSpPr txBox="1"/>
      </xdr:nvSpPr>
      <xdr:spPr>
        <a:xfrm>
          <a:off x="1752111" y="16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126716</xdr:rowOff>
    </xdr:from>
    <xdr:to>
      <xdr:col>6</xdr:col>
      <xdr:colOff>38100</xdr:colOff>
      <xdr:row>96</xdr:row>
      <xdr:rowOff>56866</xdr:rowOff>
    </xdr:to>
    <xdr:sp macro="" textlink="">
      <xdr:nvSpPr>
        <xdr:cNvPr id="268" name="楕円 267"/>
        <xdr:cNvSpPr/>
      </xdr:nvSpPr>
      <xdr:spPr>
        <a:xfrm>
          <a:off x="1079500" y="164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47993</xdr:rowOff>
    </xdr:from>
    <xdr:ext cx="534377" cy="259045"/>
    <xdr:sp macro="" textlink="">
      <xdr:nvSpPr>
        <xdr:cNvPr id="269" name="テキスト ボックス 268"/>
        <xdr:cNvSpPr txBox="1"/>
      </xdr:nvSpPr>
      <xdr:spPr>
        <a:xfrm>
          <a:off x="863111" y="165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11684</xdr:rowOff>
    </xdr:from>
    <xdr:to>
      <xdr:col>55</xdr:col>
      <xdr:colOff>0</xdr:colOff>
      <xdr:row>35</xdr:row>
      <xdr:rowOff>119126</xdr:rowOff>
    </xdr:to>
    <xdr:cxnSp macro="">
      <xdr:nvCxnSpPr>
        <xdr:cNvPr id="298" name="直線コネクタ 297"/>
        <xdr:cNvCxnSpPr/>
      </xdr:nvCxnSpPr>
      <xdr:spPr>
        <a:xfrm>
          <a:off x="9639300" y="5840984"/>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xdr:rowOff>
    </xdr:from>
    <xdr:to>
      <xdr:col>50</xdr:col>
      <xdr:colOff>114300</xdr:colOff>
      <xdr:row>36</xdr:row>
      <xdr:rowOff>21590</xdr:rowOff>
    </xdr:to>
    <xdr:cxnSp macro="">
      <xdr:nvCxnSpPr>
        <xdr:cNvPr id="301" name="直線コネクタ 300"/>
        <xdr:cNvCxnSpPr/>
      </xdr:nvCxnSpPr>
      <xdr:spPr>
        <a:xfrm flipV="1">
          <a:off x="8750300" y="5840984"/>
          <a:ext cx="889000" cy="3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148463</xdr:rowOff>
    </xdr:from>
    <xdr:to>
      <xdr:col>45</xdr:col>
      <xdr:colOff>177800</xdr:colOff>
      <xdr:row>36</xdr:row>
      <xdr:rowOff>21590</xdr:rowOff>
    </xdr:to>
    <xdr:cxnSp macro="">
      <xdr:nvCxnSpPr>
        <xdr:cNvPr id="304" name="直線コネクタ 303"/>
        <xdr:cNvCxnSpPr/>
      </xdr:nvCxnSpPr>
      <xdr:spPr>
        <a:xfrm>
          <a:off x="7861300" y="614921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148463</xdr:rowOff>
    </xdr:from>
    <xdr:to>
      <xdr:col>41</xdr:col>
      <xdr:colOff>50800</xdr:colOff>
      <xdr:row>35</xdr:row>
      <xdr:rowOff>164465</xdr:rowOff>
    </xdr:to>
    <xdr:cxnSp macro="">
      <xdr:nvCxnSpPr>
        <xdr:cNvPr id="307" name="直線コネクタ 306"/>
        <xdr:cNvCxnSpPr/>
      </xdr:nvCxnSpPr>
      <xdr:spPr>
        <a:xfrm flipV="1">
          <a:off x="6972300" y="614921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68326</xdr:rowOff>
    </xdr:from>
    <xdr:to>
      <xdr:col>55</xdr:col>
      <xdr:colOff>50800</xdr:colOff>
      <xdr:row>35</xdr:row>
      <xdr:rowOff>169926</xdr:rowOff>
    </xdr:to>
    <xdr:sp macro="" textlink="">
      <xdr:nvSpPr>
        <xdr:cNvPr id="317" name="楕円 316"/>
        <xdr:cNvSpPr/>
      </xdr:nvSpPr>
      <xdr:spPr>
        <a:xfrm>
          <a:off x="10426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91203</xdr:rowOff>
    </xdr:from>
    <xdr:ext cx="469744" cy="259045"/>
    <xdr:sp macro="" textlink="">
      <xdr:nvSpPr>
        <xdr:cNvPr id="318" name="労働費該当値テキスト"/>
        <xdr:cNvSpPr txBox="1"/>
      </xdr:nvSpPr>
      <xdr:spPr>
        <a:xfrm>
          <a:off x="10528300"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132334</xdr:rowOff>
    </xdr:from>
    <xdr:to>
      <xdr:col>50</xdr:col>
      <xdr:colOff>165100</xdr:colOff>
      <xdr:row>34</xdr:row>
      <xdr:rowOff>62484</xdr:rowOff>
    </xdr:to>
    <xdr:sp macro="" textlink="">
      <xdr:nvSpPr>
        <xdr:cNvPr id="319" name="楕円 318"/>
        <xdr:cNvSpPr/>
      </xdr:nvSpPr>
      <xdr:spPr>
        <a:xfrm>
          <a:off x="958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79011</xdr:rowOff>
    </xdr:from>
    <xdr:ext cx="469744" cy="259045"/>
    <xdr:sp macro="" textlink="">
      <xdr:nvSpPr>
        <xdr:cNvPr id="320" name="テキスト ボックス 319"/>
        <xdr:cNvSpPr txBox="1"/>
      </xdr:nvSpPr>
      <xdr:spPr>
        <a:xfrm>
          <a:off x="940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142240</xdr:rowOff>
    </xdr:from>
    <xdr:to>
      <xdr:col>46</xdr:col>
      <xdr:colOff>38100</xdr:colOff>
      <xdr:row>36</xdr:row>
      <xdr:rowOff>72390</xdr:rowOff>
    </xdr:to>
    <xdr:sp macro="" textlink="">
      <xdr:nvSpPr>
        <xdr:cNvPr id="321" name="楕円 320"/>
        <xdr:cNvSpPr/>
      </xdr:nvSpPr>
      <xdr:spPr>
        <a:xfrm>
          <a:off x="8699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88917</xdr:rowOff>
    </xdr:from>
    <xdr:ext cx="469744" cy="259045"/>
    <xdr:sp macro="" textlink="">
      <xdr:nvSpPr>
        <xdr:cNvPr id="322" name="テキスト ボックス 321"/>
        <xdr:cNvSpPr txBox="1"/>
      </xdr:nvSpPr>
      <xdr:spPr>
        <a:xfrm>
          <a:off x="8515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97663</xdr:rowOff>
    </xdr:from>
    <xdr:to>
      <xdr:col>41</xdr:col>
      <xdr:colOff>101600</xdr:colOff>
      <xdr:row>36</xdr:row>
      <xdr:rowOff>27813</xdr:rowOff>
    </xdr:to>
    <xdr:sp macro="" textlink="">
      <xdr:nvSpPr>
        <xdr:cNvPr id="323" name="楕円 322"/>
        <xdr:cNvSpPr/>
      </xdr:nvSpPr>
      <xdr:spPr>
        <a:xfrm>
          <a:off x="7810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44340</xdr:rowOff>
    </xdr:from>
    <xdr:ext cx="469744" cy="259045"/>
    <xdr:sp macro="" textlink="">
      <xdr:nvSpPr>
        <xdr:cNvPr id="324" name="テキスト ボックス 323"/>
        <xdr:cNvSpPr txBox="1"/>
      </xdr:nvSpPr>
      <xdr:spPr>
        <a:xfrm>
          <a:off x="7626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113665</xdr:rowOff>
    </xdr:from>
    <xdr:to>
      <xdr:col>36</xdr:col>
      <xdr:colOff>165100</xdr:colOff>
      <xdr:row>36</xdr:row>
      <xdr:rowOff>43815</xdr:rowOff>
    </xdr:to>
    <xdr:sp macro="" textlink="">
      <xdr:nvSpPr>
        <xdr:cNvPr id="325" name="楕円 324"/>
        <xdr:cNvSpPr/>
      </xdr:nvSpPr>
      <xdr:spPr>
        <a:xfrm>
          <a:off x="6921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60342</xdr:rowOff>
    </xdr:from>
    <xdr:ext cx="469744" cy="259045"/>
    <xdr:sp macro="" textlink="">
      <xdr:nvSpPr>
        <xdr:cNvPr id="326" name="テキスト ボックス 325"/>
        <xdr:cNvSpPr txBox="1"/>
      </xdr:nvSpPr>
      <xdr:spPr>
        <a:xfrm>
          <a:off x="6737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117480</xdr:rowOff>
    </xdr:from>
    <xdr:to>
      <xdr:col>55</xdr:col>
      <xdr:colOff>0</xdr:colOff>
      <xdr:row>57</xdr:row>
      <xdr:rowOff>120223</xdr:rowOff>
    </xdr:to>
    <xdr:cxnSp macro="">
      <xdr:nvCxnSpPr>
        <xdr:cNvPr id="353" name="直線コネクタ 352"/>
        <xdr:cNvCxnSpPr/>
      </xdr:nvCxnSpPr>
      <xdr:spPr>
        <a:xfrm flipV="1">
          <a:off x="9639300" y="989013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120223</xdr:rowOff>
    </xdr:from>
    <xdr:to>
      <xdr:col>50</xdr:col>
      <xdr:colOff>114300</xdr:colOff>
      <xdr:row>57</xdr:row>
      <xdr:rowOff>129642</xdr:rowOff>
    </xdr:to>
    <xdr:cxnSp macro="">
      <xdr:nvCxnSpPr>
        <xdr:cNvPr id="356" name="直線コネクタ 355"/>
        <xdr:cNvCxnSpPr/>
      </xdr:nvCxnSpPr>
      <xdr:spPr>
        <a:xfrm flipV="1">
          <a:off x="8750300" y="9892873"/>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146924</xdr:rowOff>
    </xdr:from>
    <xdr:to>
      <xdr:col>45</xdr:col>
      <xdr:colOff>177800</xdr:colOff>
      <xdr:row>57</xdr:row>
      <xdr:rowOff>129642</xdr:rowOff>
    </xdr:to>
    <xdr:cxnSp macro="">
      <xdr:nvCxnSpPr>
        <xdr:cNvPr id="359" name="直線コネクタ 358"/>
        <xdr:cNvCxnSpPr/>
      </xdr:nvCxnSpPr>
      <xdr:spPr>
        <a:xfrm>
          <a:off x="7861300" y="9748124"/>
          <a:ext cx="8890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146924</xdr:rowOff>
    </xdr:from>
    <xdr:to>
      <xdr:col>41</xdr:col>
      <xdr:colOff>50800</xdr:colOff>
      <xdr:row>57</xdr:row>
      <xdr:rowOff>170515</xdr:rowOff>
    </xdr:to>
    <xdr:cxnSp macro="">
      <xdr:nvCxnSpPr>
        <xdr:cNvPr id="362" name="直線コネクタ 361"/>
        <xdr:cNvCxnSpPr/>
      </xdr:nvCxnSpPr>
      <xdr:spPr>
        <a:xfrm flipV="1">
          <a:off x="6972300" y="9748124"/>
          <a:ext cx="889000" cy="1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66680</xdr:rowOff>
    </xdr:from>
    <xdr:to>
      <xdr:col>55</xdr:col>
      <xdr:colOff>50800</xdr:colOff>
      <xdr:row>57</xdr:row>
      <xdr:rowOff>168280</xdr:rowOff>
    </xdr:to>
    <xdr:sp macro="" textlink="">
      <xdr:nvSpPr>
        <xdr:cNvPr id="372" name="楕円 371"/>
        <xdr:cNvSpPr/>
      </xdr:nvSpPr>
      <xdr:spPr>
        <a:xfrm>
          <a:off x="10426700" y="98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45107</xdr:rowOff>
    </xdr:from>
    <xdr:ext cx="469744" cy="259045"/>
    <xdr:sp macro="" textlink="">
      <xdr:nvSpPr>
        <xdr:cNvPr id="373" name="農林水産業費該当値テキスト"/>
        <xdr:cNvSpPr txBox="1"/>
      </xdr:nvSpPr>
      <xdr:spPr>
        <a:xfrm>
          <a:off x="10528300" y="98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69423</xdr:rowOff>
    </xdr:from>
    <xdr:to>
      <xdr:col>50</xdr:col>
      <xdr:colOff>165100</xdr:colOff>
      <xdr:row>57</xdr:row>
      <xdr:rowOff>171023</xdr:rowOff>
    </xdr:to>
    <xdr:sp macro="" textlink="">
      <xdr:nvSpPr>
        <xdr:cNvPr id="374" name="楕円 373"/>
        <xdr:cNvSpPr/>
      </xdr:nvSpPr>
      <xdr:spPr>
        <a:xfrm>
          <a:off x="9588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162150</xdr:rowOff>
    </xdr:from>
    <xdr:ext cx="469744" cy="259045"/>
    <xdr:sp macro="" textlink="">
      <xdr:nvSpPr>
        <xdr:cNvPr id="375" name="テキスト ボックス 374"/>
        <xdr:cNvSpPr txBox="1"/>
      </xdr:nvSpPr>
      <xdr:spPr>
        <a:xfrm>
          <a:off x="9404428" y="993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78842</xdr:rowOff>
    </xdr:from>
    <xdr:to>
      <xdr:col>46</xdr:col>
      <xdr:colOff>38100</xdr:colOff>
      <xdr:row>58</xdr:row>
      <xdr:rowOff>8992</xdr:rowOff>
    </xdr:to>
    <xdr:sp macro="" textlink="">
      <xdr:nvSpPr>
        <xdr:cNvPr id="376" name="楕円 375"/>
        <xdr:cNvSpPr/>
      </xdr:nvSpPr>
      <xdr:spPr>
        <a:xfrm>
          <a:off x="86995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xdr:rowOff>
    </xdr:from>
    <xdr:ext cx="469744" cy="259045"/>
    <xdr:sp macro="" textlink="">
      <xdr:nvSpPr>
        <xdr:cNvPr id="377" name="テキスト ボックス 376"/>
        <xdr:cNvSpPr txBox="1"/>
      </xdr:nvSpPr>
      <xdr:spPr>
        <a:xfrm>
          <a:off x="8515428" y="99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96124</xdr:rowOff>
    </xdr:from>
    <xdr:to>
      <xdr:col>41</xdr:col>
      <xdr:colOff>101600</xdr:colOff>
      <xdr:row>57</xdr:row>
      <xdr:rowOff>26274</xdr:rowOff>
    </xdr:to>
    <xdr:sp macro="" textlink="">
      <xdr:nvSpPr>
        <xdr:cNvPr id="378" name="楕円 377"/>
        <xdr:cNvSpPr/>
      </xdr:nvSpPr>
      <xdr:spPr>
        <a:xfrm>
          <a:off x="7810500" y="96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17401</xdr:rowOff>
    </xdr:from>
    <xdr:ext cx="469744" cy="259045"/>
    <xdr:sp macro="" textlink="">
      <xdr:nvSpPr>
        <xdr:cNvPr id="379" name="テキスト ボックス 378"/>
        <xdr:cNvSpPr txBox="1"/>
      </xdr:nvSpPr>
      <xdr:spPr>
        <a:xfrm>
          <a:off x="7626428" y="979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119715</xdr:rowOff>
    </xdr:from>
    <xdr:to>
      <xdr:col>36</xdr:col>
      <xdr:colOff>165100</xdr:colOff>
      <xdr:row>58</xdr:row>
      <xdr:rowOff>49865</xdr:rowOff>
    </xdr:to>
    <xdr:sp macro="" textlink="">
      <xdr:nvSpPr>
        <xdr:cNvPr id="380" name="楕円 379"/>
        <xdr:cNvSpPr/>
      </xdr:nvSpPr>
      <xdr:spPr>
        <a:xfrm>
          <a:off x="6921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40992</xdr:rowOff>
    </xdr:from>
    <xdr:ext cx="469744" cy="259045"/>
    <xdr:sp macro="" textlink="">
      <xdr:nvSpPr>
        <xdr:cNvPr id="381" name="テキスト ボックス 380"/>
        <xdr:cNvSpPr txBox="1"/>
      </xdr:nvSpPr>
      <xdr:spPr>
        <a:xfrm>
          <a:off x="6737428"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35641</xdr:rowOff>
    </xdr:from>
    <xdr:to>
      <xdr:col>55</xdr:col>
      <xdr:colOff>0</xdr:colOff>
      <xdr:row>75</xdr:row>
      <xdr:rowOff>61839</xdr:rowOff>
    </xdr:to>
    <xdr:cxnSp macro="">
      <xdr:nvCxnSpPr>
        <xdr:cNvPr id="408" name="直線コネクタ 407"/>
        <xdr:cNvCxnSpPr/>
      </xdr:nvCxnSpPr>
      <xdr:spPr>
        <a:xfrm>
          <a:off x="9639300" y="12894391"/>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5284</xdr:rowOff>
    </xdr:from>
    <xdr:ext cx="469744" cy="259045"/>
    <xdr:sp macro="" textlink="">
      <xdr:nvSpPr>
        <xdr:cNvPr id="409" name="商工費平均値テキスト"/>
        <xdr:cNvSpPr txBox="1"/>
      </xdr:nvSpPr>
      <xdr:spPr>
        <a:xfrm>
          <a:off x="10528300" y="1320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35641</xdr:rowOff>
    </xdr:from>
    <xdr:to>
      <xdr:col>50</xdr:col>
      <xdr:colOff>114300</xdr:colOff>
      <xdr:row>75</xdr:row>
      <xdr:rowOff>94757</xdr:rowOff>
    </xdr:to>
    <xdr:cxnSp macro="">
      <xdr:nvCxnSpPr>
        <xdr:cNvPr id="411" name="直線コネクタ 410"/>
        <xdr:cNvCxnSpPr/>
      </xdr:nvCxnSpPr>
      <xdr:spPr>
        <a:xfrm flipV="1">
          <a:off x="8750300" y="12894391"/>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115608</xdr:rowOff>
    </xdr:from>
    <xdr:ext cx="469744" cy="259045"/>
    <xdr:sp macro="" textlink="">
      <xdr:nvSpPr>
        <xdr:cNvPr id="413" name="テキスト ボックス 412"/>
        <xdr:cNvSpPr txBox="1"/>
      </xdr:nvSpPr>
      <xdr:spPr>
        <a:xfrm>
          <a:off x="9404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94757</xdr:rowOff>
    </xdr:from>
    <xdr:to>
      <xdr:col>45</xdr:col>
      <xdr:colOff>177800</xdr:colOff>
      <xdr:row>76</xdr:row>
      <xdr:rowOff>12736</xdr:rowOff>
    </xdr:to>
    <xdr:cxnSp macro="">
      <xdr:nvCxnSpPr>
        <xdr:cNvPr id="414" name="直線コネクタ 413"/>
        <xdr:cNvCxnSpPr/>
      </xdr:nvCxnSpPr>
      <xdr:spPr>
        <a:xfrm flipV="1">
          <a:off x="7861300" y="12953507"/>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27551</xdr:rowOff>
    </xdr:from>
    <xdr:ext cx="469744" cy="259045"/>
    <xdr:sp macro="" textlink="">
      <xdr:nvSpPr>
        <xdr:cNvPr id="416" name="テキスト ボックス 415"/>
        <xdr:cNvSpPr txBox="1"/>
      </xdr:nvSpPr>
      <xdr:spPr>
        <a:xfrm>
          <a:off x="8515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12736</xdr:rowOff>
    </xdr:from>
    <xdr:to>
      <xdr:col>41</xdr:col>
      <xdr:colOff>50800</xdr:colOff>
      <xdr:row>76</xdr:row>
      <xdr:rowOff>47163</xdr:rowOff>
    </xdr:to>
    <xdr:cxnSp macro="">
      <xdr:nvCxnSpPr>
        <xdr:cNvPr id="417" name="直線コネクタ 416"/>
        <xdr:cNvCxnSpPr/>
      </xdr:nvCxnSpPr>
      <xdr:spPr>
        <a:xfrm flipV="1">
          <a:off x="6972300" y="13042936"/>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143679</xdr:rowOff>
    </xdr:from>
    <xdr:ext cx="469744" cy="259045"/>
    <xdr:sp macro="" textlink="">
      <xdr:nvSpPr>
        <xdr:cNvPr id="419" name="テキスト ボックス 418"/>
        <xdr:cNvSpPr txBox="1"/>
      </xdr:nvSpPr>
      <xdr:spPr>
        <a:xfrm>
          <a:off x="7626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158128</xdr:rowOff>
    </xdr:from>
    <xdr:ext cx="469744" cy="259045"/>
    <xdr:sp macro="" textlink="">
      <xdr:nvSpPr>
        <xdr:cNvPr id="421" name="テキスト ボックス 420"/>
        <xdr:cNvSpPr txBox="1"/>
      </xdr:nvSpPr>
      <xdr:spPr>
        <a:xfrm>
          <a:off x="6737428" y="131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11039</xdr:rowOff>
    </xdr:from>
    <xdr:to>
      <xdr:col>55</xdr:col>
      <xdr:colOff>50800</xdr:colOff>
      <xdr:row>75</xdr:row>
      <xdr:rowOff>112639</xdr:rowOff>
    </xdr:to>
    <xdr:sp macro="" textlink="">
      <xdr:nvSpPr>
        <xdr:cNvPr id="427" name="楕円 426"/>
        <xdr:cNvSpPr/>
      </xdr:nvSpPr>
      <xdr:spPr>
        <a:xfrm>
          <a:off x="10426700" y="128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33916</xdr:rowOff>
    </xdr:from>
    <xdr:ext cx="534377" cy="259045"/>
    <xdr:sp macro="" textlink="">
      <xdr:nvSpPr>
        <xdr:cNvPr id="428" name="商工費該当値テキスト"/>
        <xdr:cNvSpPr txBox="1"/>
      </xdr:nvSpPr>
      <xdr:spPr>
        <a:xfrm>
          <a:off x="10528300" y="127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156291</xdr:rowOff>
    </xdr:from>
    <xdr:to>
      <xdr:col>50</xdr:col>
      <xdr:colOff>165100</xdr:colOff>
      <xdr:row>75</xdr:row>
      <xdr:rowOff>86441</xdr:rowOff>
    </xdr:to>
    <xdr:sp macro="" textlink="">
      <xdr:nvSpPr>
        <xdr:cNvPr id="429" name="楕円 428"/>
        <xdr:cNvSpPr/>
      </xdr:nvSpPr>
      <xdr:spPr>
        <a:xfrm>
          <a:off x="9588500" y="128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102968</xdr:rowOff>
    </xdr:from>
    <xdr:ext cx="534377" cy="259045"/>
    <xdr:sp macro="" textlink="">
      <xdr:nvSpPr>
        <xdr:cNvPr id="430" name="テキスト ボックス 429"/>
        <xdr:cNvSpPr txBox="1"/>
      </xdr:nvSpPr>
      <xdr:spPr>
        <a:xfrm>
          <a:off x="9372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43957</xdr:rowOff>
    </xdr:from>
    <xdr:to>
      <xdr:col>46</xdr:col>
      <xdr:colOff>38100</xdr:colOff>
      <xdr:row>75</xdr:row>
      <xdr:rowOff>145557</xdr:rowOff>
    </xdr:to>
    <xdr:sp macro="" textlink="">
      <xdr:nvSpPr>
        <xdr:cNvPr id="431" name="楕円 430"/>
        <xdr:cNvSpPr/>
      </xdr:nvSpPr>
      <xdr:spPr>
        <a:xfrm>
          <a:off x="8699500" y="12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162084</xdr:rowOff>
    </xdr:from>
    <xdr:ext cx="534377" cy="259045"/>
    <xdr:sp macro="" textlink="">
      <xdr:nvSpPr>
        <xdr:cNvPr id="432" name="テキスト ボックス 431"/>
        <xdr:cNvSpPr txBox="1"/>
      </xdr:nvSpPr>
      <xdr:spPr>
        <a:xfrm>
          <a:off x="8483111" y="1267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133386</xdr:rowOff>
    </xdr:from>
    <xdr:to>
      <xdr:col>41</xdr:col>
      <xdr:colOff>101600</xdr:colOff>
      <xdr:row>76</xdr:row>
      <xdr:rowOff>63536</xdr:rowOff>
    </xdr:to>
    <xdr:sp macro="" textlink="">
      <xdr:nvSpPr>
        <xdr:cNvPr id="433" name="楕円 432"/>
        <xdr:cNvSpPr/>
      </xdr:nvSpPr>
      <xdr:spPr>
        <a:xfrm>
          <a:off x="7810500" y="129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80063</xdr:rowOff>
    </xdr:from>
    <xdr:ext cx="534377" cy="259045"/>
    <xdr:sp macro="" textlink="">
      <xdr:nvSpPr>
        <xdr:cNvPr id="434" name="テキスト ボックス 433"/>
        <xdr:cNvSpPr txBox="1"/>
      </xdr:nvSpPr>
      <xdr:spPr>
        <a:xfrm>
          <a:off x="7594111" y="1276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167813</xdr:rowOff>
    </xdr:from>
    <xdr:to>
      <xdr:col>36</xdr:col>
      <xdr:colOff>165100</xdr:colOff>
      <xdr:row>76</xdr:row>
      <xdr:rowOff>97963</xdr:rowOff>
    </xdr:to>
    <xdr:sp macro="" textlink="">
      <xdr:nvSpPr>
        <xdr:cNvPr id="435" name="楕円 434"/>
        <xdr:cNvSpPr/>
      </xdr:nvSpPr>
      <xdr:spPr>
        <a:xfrm>
          <a:off x="6921500" y="130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114490</xdr:rowOff>
    </xdr:from>
    <xdr:ext cx="469744" cy="259045"/>
    <xdr:sp macro="" textlink="">
      <xdr:nvSpPr>
        <xdr:cNvPr id="436" name="テキスト ボックス 435"/>
        <xdr:cNvSpPr txBox="1"/>
      </xdr:nvSpPr>
      <xdr:spPr>
        <a:xfrm>
          <a:off x="6737428" y="1280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103947</xdr:rowOff>
    </xdr:from>
    <xdr:to>
      <xdr:col>54</xdr:col>
      <xdr:colOff>189865</xdr:colOff>
      <xdr:row>99</xdr:row>
      <xdr:rowOff>10723</xdr:rowOff>
    </xdr:to>
    <xdr:cxnSp macro="">
      <xdr:nvCxnSpPr>
        <xdr:cNvPr id="459" name="直線コネクタ 458"/>
        <xdr:cNvCxnSpPr/>
      </xdr:nvCxnSpPr>
      <xdr:spPr>
        <a:xfrm flipV="1">
          <a:off x="10475595" y="15877347"/>
          <a:ext cx="1270" cy="110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14550</xdr:rowOff>
    </xdr:from>
    <xdr:ext cx="534377" cy="259045"/>
    <xdr:sp macro="" textlink="">
      <xdr:nvSpPr>
        <xdr:cNvPr id="460" name="土木費最小値テキスト"/>
        <xdr:cNvSpPr txBox="1"/>
      </xdr:nvSpPr>
      <xdr:spPr>
        <a:xfrm>
          <a:off x="10528300" y="169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10723</xdr:rowOff>
    </xdr:from>
    <xdr:to>
      <xdr:col>55</xdr:col>
      <xdr:colOff>88900</xdr:colOff>
      <xdr:row>99</xdr:row>
      <xdr:rowOff>10723</xdr:rowOff>
    </xdr:to>
    <xdr:cxnSp macro="">
      <xdr:nvCxnSpPr>
        <xdr:cNvPr id="461" name="直線コネクタ 460"/>
        <xdr:cNvCxnSpPr/>
      </xdr:nvCxnSpPr>
      <xdr:spPr>
        <a:xfrm>
          <a:off x="10388600" y="1698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50624</xdr:rowOff>
    </xdr:from>
    <xdr:ext cx="534377" cy="259045"/>
    <xdr:sp macro="" textlink="">
      <xdr:nvSpPr>
        <xdr:cNvPr id="462" name="土木費最大値テキスト"/>
        <xdr:cNvSpPr txBox="1"/>
      </xdr:nvSpPr>
      <xdr:spPr>
        <a:xfrm>
          <a:off x="10528300" y="156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103947</xdr:rowOff>
    </xdr:from>
    <xdr:to>
      <xdr:col>55</xdr:col>
      <xdr:colOff>88900</xdr:colOff>
      <xdr:row>92</xdr:row>
      <xdr:rowOff>103947</xdr:rowOff>
    </xdr:to>
    <xdr:cxnSp macro="">
      <xdr:nvCxnSpPr>
        <xdr:cNvPr id="463" name="直線コネクタ 462"/>
        <xdr:cNvCxnSpPr/>
      </xdr:nvCxnSpPr>
      <xdr:spPr>
        <a:xfrm>
          <a:off x="10388600" y="1587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169647</xdr:rowOff>
    </xdr:from>
    <xdr:to>
      <xdr:col>55</xdr:col>
      <xdr:colOff>0</xdr:colOff>
      <xdr:row>94</xdr:row>
      <xdr:rowOff>61657</xdr:rowOff>
    </xdr:to>
    <xdr:cxnSp macro="">
      <xdr:nvCxnSpPr>
        <xdr:cNvPr id="464" name="直線コネクタ 463"/>
        <xdr:cNvCxnSpPr/>
      </xdr:nvCxnSpPr>
      <xdr:spPr>
        <a:xfrm>
          <a:off x="9639300" y="16114497"/>
          <a:ext cx="8382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50685</xdr:rowOff>
    </xdr:from>
    <xdr:ext cx="534377" cy="259045"/>
    <xdr:sp macro="" textlink="">
      <xdr:nvSpPr>
        <xdr:cNvPr id="465" name="土木費平均値テキスト"/>
        <xdr:cNvSpPr txBox="1"/>
      </xdr:nvSpPr>
      <xdr:spPr>
        <a:xfrm>
          <a:off x="10528300" y="1650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72258</xdr:rowOff>
    </xdr:from>
    <xdr:to>
      <xdr:col>55</xdr:col>
      <xdr:colOff>50800</xdr:colOff>
      <xdr:row>97</xdr:row>
      <xdr:rowOff>2408</xdr:rowOff>
    </xdr:to>
    <xdr:sp macro="" textlink="">
      <xdr:nvSpPr>
        <xdr:cNvPr id="466" name="フローチャート: 判断 465"/>
        <xdr:cNvSpPr/>
      </xdr:nvSpPr>
      <xdr:spPr>
        <a:xfrm>
          <a:off x="104267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100929</xdr:rowOff>
    </xdr:from>
    <xdr:to>
      <xdr:col>50</xdr:col>
      <xdr:colOff>114300</xdr:colOff>
      <xdr:row>93</xdr:row>
      <xdr:rowOff>169647</xdr:rowOff>
    </xdr:to>
    <xdr:cxnSp macro="">
      <xdr:nvCxnSpPr>
        <xdr:cNvPr id="467" name="直線コネクタ 466"/>
        <xdr:cNvCxnSpPr/>
      </xdr:nvCxnSpPr>
      <xdr:spPr>
        <a:xfrm>
          <a:off x="8750300" y="15702879"/>
          <a:ext cx="889000" cy="4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60942</xdr:rowOff>
    </xdr:from>
    <xdr:to>
      <xdr:col>50</xdr:col>
      <xdr:colOff>165100</xdr:colOff>
      <xdr:row>96</xdr:row>
      <xdr:rowOff>162542</xdr:rowOff>
    </xdr:to>
    <xdr:sp macro="" textlink="">
      <xdr:nvSpPr>
        <xdr:cNvPr id="468" name="フローチャート: 判断 467"/>
        <xdr:cNvSpPr/>
      </xdr:nvSpPr>
      <xdr:spPr>
        <a:xfrm>
          <a:off x="9588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153669</xdr:rowOff>
    </xdr:from>
    <xdr:ext cx="534377" cy="259045"/>
    <xdr:sp macro="" textlink="">
      <xdr:nvSpPr>
        <xdr:cNvPr id="469" name="テキスト ボックス 468"/>
        <xdr:cNvSpPr txBox="1"/>
      </xdr:nvSpPr>
      <xdr:spPr>
        <a:xfrm>
          <a:off x="9372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100929</xdr:rowOff>
    </xdr:from>
    <xdr:to>
      <xdr:col>45</xdr:col>
      <xdr:colOff>177800</xdr:colOff>
      <xdr:row>91</xdr:row>
      <xdr:rowOff>151084</xdr:rowOff>
    </xdr:to>
    <xdr:cxnSp macro="">
      <xdr:nvCxnSpPr>
        <xdr:cNvPr id="470" name="直線コネクタ 469"/>
        <xdr:cNvCxnSpPr/>
      </xdr:nvCxnSpPr>
      <xdr:spPr>
        <a:xfrm flipV="1">
          <a:off x="7861300" y="15702879"/>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29008</xdr:rowOff>
    </xdr:from>
    <xdr:to>
      <xdr:col>46</xdr:col>
      <xdr:colOff>38100</xdr:colOff>
      <xdr:row>96</xdr:row>
      <xdr:rowOff>130608</xdr:rowOff>
    </xdr:to>
    <xdr:sp macro="" textlink="">
      <xdr:nvSpPr>
        <xdr:cNvPr id="471" name="フローチャート: 判断 470"/>
        <xdr:cNvSpPr/>
      </xdr:nvSpPr>
      <xdr:spPr>
        <a:xfrm>
          <a:off x="8699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121735</xdr:rowOff>
    </xdr:from>
    <xdr:ext cx="534377" cy="259045"/>
    <xdr:sp macro="" textlink="">
      <xdr:nvSpPr>
        <xdr:cNvPr id="472" name="テキスト ボックス 471"/>
        <xdr:cNvSpPr txBox="1"/>
      </xdr:nvSpPr>
      <xdr:spPr>
        <a:xfrm>
          <a:off x="8483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151084</xdr:rowOff>
    </xdr:from>
    <xdr:to>
      <xdr:col>41</xdr:col>
      <xdr:colOff>50800</xdr:colOff>
      <xdr:row>94</xdr:row>
      <xdr:rowOff>3339</xdr:rowOff>
    </xdr:to>
    <xdr:cxnSp macro="">
      <xdr:nvCxnSpPr>
        <xdr:cNvPr id="473" name="直線コネクタ 472"/>
        <xdr:cNvCxnSpPr/>
      </xdr:nvCxnSpPr>
      <xdr:spPr>
        <a:xfrm flipV="1">
          <a:off x="6972300" y="15753034"/>
          <a:ext cx="889000" cy="3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15931</xdr:rowOff>
    </xdr:from>
    <xdr:to>
      <xdr:col>41</xdr:col>
      <xdr:colOff>101600</xdr:colOff>
      <xdr:row>96</xdr:row>
      <xdr:rowOff>117531</xdr:rowOff>
    </xdr:to>
    <xdr:sp macro="" textlink="">
      <xdr:nvSpPr>
        <xdr:cNvPr id="474" name="フローチャート: 判断 473"/>
        <xdr:cNvSpPr/>
      </xdr:nvSpPr>
      <xdr:spPr>
        <a:xfrm>
          <a:off x="7810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108658</xdr:rowOff>
    </xdr:from>
    <xdr:ext cx="534377" cy="259045"/>
    <xdr:sp macro="" textlink="">
      <xdr:nvSpPr>
        <xdr:cNvPr id="475" name="テキスト ボックス 474"/>
        <xdr:cNvSpPr txBox="1"/>
      </xdr:nvSpPr>
      <xdr:spPr>
        <a:xfrm>
          <a:off x="7594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154942</xdr:rowOff>
    </xdr:from>
    <xdr:to>
      <xdr:col>36</xdr:col>
      <xdr:colOff>165100</xdr:colOff>
      <xdr:row>96</xdr:row>
      <xdr:rowOff>85092</xdr:rowOff>
    </xdr:to>
    <xdr:sp macro="" textlink="">
      <xdr:nvSpPr>
        <xdr:cNvPr id="476" name="フローチャート: 判断 475"/>
        <xdr:cNvSpPr/>
      </xdr:nvSpPr>
      <xdr:spPr>
        <a:xfrm>
          <a:off x="6921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76219</xdr:rowOff>
    </xdr:from>
    <xdr:ext cx="534377" cy="259045"/>
    <xdr:sp macro="" textlink="">
      <xdr:nvSpPr>
        <xdr:cNvPr id="477" name="テキスト ボックス 476"/>
        <xdr:cNvSpPr txBox="1"/>
      </xdr:nvSpPr>
      <xdr:spPr>
        <a:xfrm>
          <a:off x="6705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10857</xdr:rowOff>
    </xdr:from>
    <xdr:to>
      <xdr:col>55</xdr:col>
      <xdr:colOff>50800</xdr:colOff>
      <xdr:row>94</xdr:row>
      <xdr:rowOff>112457</xdr:rowOff>
    </xdr:to>
    <xdr:sp macro="" textlink="">
      <xdr:nvSpPr>
        <xdr:cNvPr id="483" name="楕円 482"/>
        <xdr:cNvSpPr/>
      </xdr:nvSpPr>
      <xdr:spPr>
        <a:xfrm>
          <a:off x="10426700" y="161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33734</xdr:rowOff>
    </xdr:from>
    <xdr:ext cx="534377" cy="259045"/>
    <xdr:sp macro="" textlink="">
      <xdr:nvSpPr>
        <xdr:cNvPr id="484" name="土木費該当値テキスト"/>
        <xdr:cNvSpPr txBox="1"/>
      </xdr:nvSpPr>
      <xdr:spPr>
        <a:xfrm>
          <a:off x="10528300" y="159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118847</xdr:rowOff>
    </xdr:from>
    <xdr:to>
      <xdr:col>50</xdr:col>
      <xdr:colOff>165100</xdr:colOff>
      <xdr:row>94</xdr:row>
      <xdr:rowOff>48997</xdr:rowOff>
    </xdr:to>
    <xdr:sp macro="" textlink="">
      <xdr:nvSpPr>
        <xdr:cNvPr id="485" name="楕円 484"/>
        <xdr:cNvSpPr/>
      </xdr:nvSpPr>
      <xdr:spPr>
        <a:xfrm>
          <a:off x="9588500" y="160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65524</xdr:rowOff>
    </xdr:from>
    <xdr:ext cx="534377" cy="259045"/>
    <xdr:sp macro="" textlink="">
      <xdr:nvSpPr>
        <xdr:cNvPr id="486" name="テキスト ボックス 485"/>
        <xdr:cNvSpPr txBox="1"/>
      </xdr:nvSpPr>
      <xdr:spPr>
        <a:xfrm>
          <a:off x="9372111" y="158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50129</xdr:rowOff>
    </xdr:from>
    <xdr:to>
      <xdr:col>46</xdr:col>
      <xdr:colOff>38100</xdr:colOff>
      <xdr:row>91</xdr:row>
      <xdr:rowOff>151729</xdr:rowOff>
    </xdr:to>
    <xdr:sp macro="" textlink="">
      <xdr:nvSpPr>
        <xdr:cNvPr id="487" name="楕円 486"/>
        <xdr:cNvSpPr/>
      </xdr:nvSpPr>
      <xdr:spPr>
        <a:xfrm>
          <a:off x="8699500" y="156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168256</xdr:rowOff>
    </xdr:from>
    <xdr:ext cx="534377" cy="259045"/>
    <xdr:sp macro="" textlink="">
      <xdr:nvSpPr>
        <xdr:cNvPr id="488" name="テキスト ボックス 487"/>
        <xdr:cNvSpPr txBox="1"/>
      </xdr:nvSpPr>
      <xdr:spPr>
        <a:xfrm>
          <a:off x="8483111" y="154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100284</xdr:rowOff>
    </xdr:from>
    <xdr:to>
      <xdr:col>41</xdr:col>
      <xdr:colOff>101600</xdr:colOff>
      <xdr:row>92</xdr:row>
      <xdr:rowOff>30434</xdr:rowOff>
    </xdr:to>
    <xdr:sp macro="" textlink="">
      <xdr:nvSpPr>
        <xdr:cNvPr id="489" name="楕円 488"/>
        <xdr:cNvSpPr/>
      </xdr:nvSpPr>
      <xdr:spPr>
        <a:xfrm>
          <a:off x="7810500" y="15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46961</xdr:rowOff>
    </xdr:from>
    <xdr:ext cx="534377" cy="259045"/>
    <xdr:sp macro="" textlink="">
      <xdr:nvSpPr>
        <xdr:cNvPr id="490" name="テキスト ボックス 489"/>
        <xdr:cNvSpPr txBox="1"/>
      </xdr:nvSpPr>
      <xdr:spPr>
        <a:xfrm>
          <a:off x="7594111" y="154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123989</xdr:rowOff>
    </xdr:from>
    <xdr:to>
      <xdr:col>36</xdr:col>
      <xdr:colOff>165100</xdr:colOff>
      <xdr:row>94</xdr:row>
      <xdr:rowOff>54139</xdr:rowOff>
    </xdr:to>
    <xdr:sp macro="" textlink="">
      <xdr:nvSpPr>
        <xdr:cNvPr id="491" name="楕円 490"/>
        <xdr:cNvSpPr/>
      </xdr:nvSpPr>
      <xdr:spPr>
        <a:xfrm>
          <a:off x="6921500" y="160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70666</xdr:rowOff>
    </xdr:from>
    <xdr:ext cx="534377" cy="259045"/>
    <xdr:sp macro="" textlink="">
      <xdr:nvSpPr>
        <xdr:cNvPr id="492" name="テキスト ボックス 491"/>
        <xdr:cNvSpPr txBox="1"/>
      </xdr:nvSpPr>
      <xdr:spPr>
        <a:xfrm>
          <a:off x="670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106934</xdr:rowOff>
    </xdr:from>
    <xdr:to>
      <xdr:col>85</xdr:col>
      <xdr:colOff>126364</xdr:colOff>
      <xdr:row>39</xdr:row>
      <xdr:rowOff>136017</xdr:rowOff>
    </xdr:to>
    <xdr:cxnSp macro="">
      <xdr:nvCxnSpPr>
        <xdr:cNvPr id="517" name="直線コネクタ 516"/>
        <xdr:cNvCxnSpPr/>
      </xdr:nvCxnSpPr>
      <xdr:spPr>
        <a:xfrm flipV="1">
          <a:off x="16317595" y="5593334"/>
          <a:ext cx="1269" cy="122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139844</xdr:rowOff>
    </xdr:from>
    <xdr:ext cx="469744" cy="259045"/>
    <xdr:sp macro="" textlink="">
      <xdr:nvSpPr>
        <xdr:cNvPr id="518" name="消防費最小値テキスト"/>
        <xdr:cNvSpPr txBox="1"/>
      </xdr:nvSpPr>
      <xdr:spPr>
        <a:xfrm>
          <a:off x="16370300" y="68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136017</xdr:rowOff>
    </xdr:from>
    <xdr:to>
      <xdr:col>86</xdr:col>
      <xdr:colOff>25400</xdr:colOff>
      <xdr:row>39</xdr:row>
      <xdr:rowOff>136017</xdr:rowOff>
    </xdr:to>
    <xdr:cxnSp macro="">
      <xdr:nvCxnSpPr>
        <xdr:cNvPr id="519" name="直線コネクタ 518"/>
        <xdr:cNvCxnSpPr/>
      </xdr:nvCxnSpPr>
      <xdr:spPr>
        <a:xfrm>
          <a:off x="16230600" y="68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53611</xdr:rowOff>
    </xdr:from>
    <xdr:ext cx="534377" cy="259045"/>
    <xdr:sp macro="" textlink="">
      <xdr:nvSpPr>
        <xdr:cNvPr id="520" name="消防費最大値テキスト"/>
        <xdr:cNvSpPr txBox="1"/>
      </xdr:nvSpPr>
      <xdr:spPr>
        <a:xfrm>
          <a:off x="16370300" y="53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106934</xdr:rowOff>
    </xdr:from>
    <xdr:to>
      <xdr:col>86</xdr:col>
      <xdr:colOff>25400</xdr:colOff>
      <xdr:row>32</xdr:row>
      <xdr:rowOff>106934</xdr:rowOff>
    </xdr:to>
    <xdr:cxnSp macro="">
      <xdr:nvCxnSpPr>
        <xdr:cNvPr id="521" name="直線コネクタ 520"/>
        <xdr:cNvCxnSpPr/>
      </xdr:nvCxnSpPr>
      <xdr:spPr>
        <a:xfrm>
          <a:off x="16230600" y="559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120904</xdr:rowOff>
    </xdr:from>
    <xdr:to>
      <xdr:col>85</xdr:col>
      <xdr:colOff>127000</xdr:colOff>
      <xdr:row>35</xdr:row>
      <xdr:rowOff>132461</xdr:rowOff>
    </xdr:to>
    <xdr:cxnSp macro="">
      <xdr:nvCxnSpPr>
        <xdr:cNvPr id="522" name="直線コネクタ 521"/>
        <xdr:cNvCxnSpPr/>
      </xdr:nvCxnSpPr>
      <xdr:spPr>
        <a:xfrm>
          <a:off x="15481300" y="5950204"/>
          <a:ext cx="838200" cy="1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53230</xdr:rowOff>
    </xdr:from>
    <xdr:ext cx="534377" cy="259045"/>
    <xdr:sp macro="" textlink="">
      <xdr:nvSpPr>
        <xdr:cNvPr id="523" name="消防費平均値テキスト"/>
        <xdr:cNvSpPr txBox="1"/>
      </xdr:nvSpPr>
      <xdr:spPr>
        <a:xfrm>
          <a:off x="16370300" y="6225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74803</xdr:rowOff>
    </xdr:from>
    <xdr:to>
      <xdr:col>85</xdr:col>
      <xdr:colOff>177800</xdr:colOff>
      <xdr:row>37</xdr:row>
      <xdr:rowOff>4953</xdr:rowOff>
    </xdr:to>
    <xdr:sp macro="" textlink="">
      <xdr:nvSpPr>
        <xdr:cNvPr id="524" name="フローチャート: 判断 523"/>
        <xdr:cNvSpPr/>
      </xdr:nvSpPr>
      <xdr:spPr>
        <a:xfrm>
          <a:off x="162687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117856</xdr:rowOff>
    </xdr:from>
    <xdr:to>
      <xdr:col>81</xdr:col>
      <xdr:colOff>50800</xdr:colOff>
      <xdr:row>34</xdr:row>
      <xdr:rowOff>120904</xdr:rowOff>
    </xdr:to>
    <xdr:cxnSp macro="">
      <xdr:nvCxnSpPr>
        <xdr:cNvPr id="525" name="直線コネクタ 524"/>
        <xdr:cNvCxnSpPr/>
      </xdr:nvCxnSpPr>
      <xdr:spPr>
        <a:xfrm>
          <a:off x="14592300" y="5261356"/>
          <a:ext cx="889000" cy="6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60579</xdr:rowOff>
    </xdr:from>
    <xdr:to>
      <xdr:col>81</xdr:col>
      <xdr:colOff>101600</xdr:colOff>
      <xdr:row>36</xdr:row>
      <xdr:rowOff>162179</xdr:rowOff>
    </xdr:to>
    <xdr:sp macro="" textlink="">
      <xdr:nvSpPr>
        <xdr:cNvPr id="526" name="フローチャート: 判断 525"/>
        <xdr:cNvSpPr/>
      </xdr:nvSpPr>
      <xdr:spPr>
        <a:xfrm>
          <a:off x="15430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153306</xdr:rowOff>
    </xdr:from>
    <xdr:ext cx="534377" cy="259045"/>
    <xdr:sp macro="" textlink="">
      <xdr:nvSpPr>
        <xdr:cNvPr id="527" name="テキスト ボックス 526"/>
        <xdr:cNvSpPr txBox="1"/>
      </xdr:nvSpPr>
      <xdr:spPr>
        <a:xfrm>
          <a:off x="15214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117856</xdr:rowOff>
    </xdr:from>
    <xdr:to>
      <xdr:col>76</xdr:col>
      <xdr:colOff>114300</xdr:colOff>
      <xdr:row>33</xdr:row>
      <xdr:rowOff>168910</xdr:rowOff>
    </xdr:to>
    <xdr:cxnSp macro="">
      <xdr:nvCxnSpPr>
        <xdr:cNvPr id="528" name="直線コネクタ 527"/>
        <xdr:cNvCxnSpPr/>
      </xdr:nvCxnSpPr>
      <xdr:spPr>
        <a:xfrm flipV="1">
          <a:off x="13703300" y="5261356"/>
          <a:ext cx="889000" cy="5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58928</xdr:rowOff>
    </xdr:from>
    <xdr:to>
      <xdr:col>76</xdr:col>
      <xdr:colOff>165100</xdr:colOff>
      <xdr:row>36</xdr:row>
      <xdr:rowOff>160528</xdr:rowOff>
    </xdr:to>
    <xdr:sp macro="" textlink="">
      <xdr:nvSpPr>
        <xdr:cNvPr id="529" name="フローチャート: 判断 528"/>
        <xdr:cNvSpPr/>
      </xdr:nvSpPr>
      <xdr:spPr>
        <a:xfrm>
          <a:off x="14541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151655</xdr:rowOff>
    </xdr:from>
    <xdr:ext cx="534377" cy="259045"/>
    <xdr:sp macro="" textlink="">
      <xdr:nvSpPr>
        <xdr:cNvPr id="530" name="テキスト ボックス 529"/>
        <xdr:cNvSpPr txBox="1"/>
      </xdr:nvSpPr>
      <xdr:spPr>
        <a:xfrm>
          <a:off x="14325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168910</xdr:rowOff>
    </xdr:from>
    <xdr:to>
      <xdr:col>71</xdr:col>
      <xdr:colOff>177800</xdr:colOff>
      <xdr:row>35</xdr:row>
      <xdr:rowOff>92329</xdr:rowOff>
    </xdr:to>
    <xdr:cxnSp macro="">
      <xdr:nvCxnSpPr>
        <xdr:cNvPr id="531" name="直線コネクタ 530"/>
        <xdr:cNvCxnSpPr/>
      </xdr:nvCxnSpPr>
      <xdr:spPr>
        <a:xfrm flipV="1">
          <a:off x="12814300" y="5826760"/>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2" name="フローチャート: 判断 531"/>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35831</xdr:rowOff>
    </xdr:from>
    <xdr:ext cx="534377" cy="259045"/>
    <xdr:sp macro="" textlink="">
      <xdr:nvSpPr>
        <xdr:cNvPr id="533" name="テキスト ボックス 532"/>
        <xdr:cNvSpPr txBox="1"/>
      </xdr:nvSpPr>
      <xdr:spPr>
        <a:xfrm>
          <a:off x="13436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4" name="フローチャート: 判断 533"/>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72153</xdr:rowOff>
    </xdr:from>
    <xdr:ext cx="534377" cy="259045"/>
    <xdr:sp macro="" textlink="">
      <xdr:nvSpPr>
        <xdr:cNvPr id="535" name="テキスト ボックス 534"/>
        <xdr:cNvSpPr txBox="1"/>
      </xdr:nvSpPr>
      <xdr:spPr>
        <a:xfrm>
          <a:off x="12547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81661</xdr:rowOff>
    </xdr:from>
    <xdr:to>
      <xdr:col>85</xdr:col>
      <xdr:colOff>177800</xdr:colOff>
      <xdr:row>36</xdr:row>
      <xdr:rowOff>11811</xdr:rowOff>
    </xdr:to>
    <xdr:sp macro="" textlink="">
      <xdr:nvSpPr>
        <xdr:cNvPr id="541" name="楕円 540"/>
        <xdr:cNvSpPr/>
      </xdr:nvSpPr>
      <xdr:spPr>
        <a:xfrm>
          <a:off x="16268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104538</xdr:rowOff>
    </xdr:from>
    <xdr:ext cx="534377" cy="259045"/>
    <xdr:sp macro="" textlink="">
      <xdr:nvSpPr>
        <xdr:cNvPr id="542" name="消防費該当値テキスト"/>
        <xdr:cNvSpPr txBox="1"/>
      </xdr:nvSpPr>
      <xdr:spPr>
        <a:xfrm>
          <a:off x="16370300" y="59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70104</xdr:rowOff>
    </xdr:from>
    <xdr:to>
      <xdr:col>81</xdr:col>
      <xdr:colOff>101600</xdr:colOff>
      <xdr:row>35</xdr:row>
      <xdr:rowOff>254</xdr:rowOff>
    </xdr:to>
    <xdr:sp macro="" textlink="">
      <xdr:nvSpPr>
        <xdr:cNvPr id="543" name="楕円 542"/>
        <xdr:cNvSpPr/>
      </xdr:nvSpPr>
      <xdr:spPr>
        <a:xfrm>
          <a:off x="15430500" y="58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16781</xdr:rowOff>
    </xdr:from>
    <xdr:ext cx="534377" cy="259045"/>
    <xdr:sp macro="" textlink="">
      <xdr:nvSpPr>
        <xdr:cNvPr id="544" name="テキスト ボックス 543"/>
        <xdr:cNvSpPr txBox="1"/>
      </xdr:nvSpPr>
      <xdr:spPr>
        <a:xfrm>
          <a:off x="15214111" y="56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67056</xdr:rowOff>
    </xdr:from>
    <xdr:to>
      <xdr:col>76</xdr:col>
      <xdr:colOff>165100</xdr:colOff>
      <xdr:row>30</xdr:row>
      <xdr:rowOff>168656</xdr:rowOff>
    </xdr:to>
    <xdr:sp macro="" textlink="">
      <xdr:nvSpPr>
        <xdr:cNvPr id="545" name="楕円 544"/>
        <xdr:cNvSpPr/>
      </xdr:nvSpPr>
      <xdr:spPr>
        <a:xfrm>
          <a:off x="14541500" y="5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13733</xdr:rowOff>
    </xdr:from>
    <xdr:ext cx="534377" cy="259045"/>
    <xdr:sp macro="" textlink="">
      <xdr:nvSpPr>
        <xdr:cNvPr id="546" name="テキスト ボックス 545"/>
        <xdr:cNvSpPr txBox="1"/>
      </xdr:nvSpPr>
      <xdr:spPr>
        <a:xfrm>
          <a:off x="14325111" y="49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118110</xdr:rowOff>
    </xdr:from>
    <xdr:to>
      <xdr:col>72</xdr:col>
      <xdr:colOff>38100</xdr:colOff>
      <xdr:row>34</xdr:row>
      <xdr:rowOff>48260</xdr:rowOff>
    </xdr:to>
    <xdr:sp macro="" textlink="">
      <xdr:nvSpPr>
        <xdr:cNvPr id="547" name="楕円 546"/>
        <xdr:cNvSpPr/>
      </xdr:nvSpPr>
      <xdr:spPr>
        <a:xfrm>
          <a:off x="13652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64787</xdr:rowOff>
    </xdr:from>
    <xdr:ext cx="534377" cy="259045"/>
    <xdr:sp macro="" textlink="">
      <xdr:nvSpPr>
        <xdr:cNvPr id="548" name="テキスト ボックス 547"/>
        <xdr:cNvSpPr txBox="1"/>
      </xdr:nvSpPr>
      <xdr:spPr>
        <a:xfrm>
          <a:off x="13436111" y="55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41529</xdr:rowOff>
    </xdr:from>
    <xdr:to>
      <xdr:col>67</xdr:col>
      <xdr:colOff>101600</xdr:colOff>
      <xdr:row>35</xdr:row>
      <xdr:rowOff>143129</xdr:rowOff>
    </xdr:to>
    <xdr:sp macro="" textlink="">
      <xdr:nvSpPr>
        <xdr:cNvPr id="549" name="楕円 548"/>
        <xdr:cNvSpPr/>
      </xdr:nvSpPr>
      <xdr:spPr>
        <a:xfrm>
          <a:off x="12763500" y="60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159656</xdr:rowOff>
    </xdr:from>
    <xdr:ext cx="534377" cy="259045"/>
    <xdr:sp macro="" textlink="">
      <xdr:nvSpPr>
        <xdr:cNvPr id="550" name="テキスト ボックス 549"/>
        <xdr:cNvSpPr txBox="1"/>
      </xdr:nvSpPr>
      <xdr:spPr>
        <a:xfrm>
          <a:off x="12547111" y="58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3" name="直線コネクタ 572"/>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4"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5" name="直線コネクタ 574"/>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76"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77" name="直線コネクタ 576"/>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63233</xdr:rowOff>
    </xdr:from>
    <xdr:to>
      <xdr:col>85</xdr:col>
      <xdr:colOff>127000</xdr:colOff>
      <xdr:row>56</xdr:row>
      <xdr:rowOff>17399</xdr:rowOff>
    </xdr:to>
    <xdr:cxnSp macro="">
      <xdr:nvCxnSpPr>
        <xdr:cNvPr id="578" name="直線コネクタ 577"/>
        <xdr:cNvCxnSpPr/>
      </xdr:nvCxnSpPr>
      <xdr:spPr>
        <a:xfrm>
          <a:off x="15481300" y="9492983"/>
          <a:ext cx="8382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79"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0" name="フローチャート: 判断 579"/>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63233</xdr:rowOff>
    </xdr:from>
    <xdr:to>
      <xdr:col>81</xdr:col>
      <xdr:colOff>50800</xdr:colOff>
      <xdr:row>56</xdr:row>
      <xdr:rowOff>42225</xdr:rowOff>
    </xdr:to>
    <xdr:cxnSp macro="">
      <xdr:nvCxnSpPr>
        <xdr:cNvPr id="581" name="直線コネクタ 580"/>
        <xdr:cNvCxnSpPr/>
      </xdr:nvCxnSpPr>
      <xdr:spPr>
        <a:xfrm flipV="1">
          <a:off x="14592300" y="9492983"/>
          <a:ext cx="889000" cy="15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2" name="フローチャート: 判断 581"/>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3" name="テキスト ボックス 582"/>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20896</xdr:rowOff>
    </xdr:from>
    <xdr:to>
      <xdr:col>76</xdr:col>
      <xdr:colOff>114300</xdr:colOff>
      <xdr:row>56</xdr:row>
      <xdr:rowOff>42225</xdr:rowOff>
    </xdr:to>
    <xdr:cxnSp macro="">
      <xdr:nvCxnSpPr>
        <xdr:cNvPr id="584" name="直線コネクタ 583"/>
        <xdr:cNvCxnSpPr/>
      </xdr:nvCxnSpPr>
      <xdr:spPr>
        <a:xfrm>
          <a:off x="13703300" y="9622096"/>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5" name="フローチャート: 判断 584"/>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86" name="テキスト ボックス 585"/>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20896</xdr:rowOff>
    </xdr:from>
    <xdr:to>
      <xdr:col>71</xdr:col>
      <xdr:colOff>177800</xdr:colOff>
      <xdr:row>56</xdr:row>
      <xdr:rowOff>108451</xdr:rowOff>
    </xdr:to>
    <xdr:cxnSp macro="">
      <xdr:nvCxnSpPr>
        <xdr:cNvPr id="587" name="直線コネクタ 586"/>
        <xdr:cNvCxnSpPr/>
      </xdr:nvCxnSpPr>
      <xdr:spPr>
        <a:xfrm flipV="1">
          <a:off x="12814300" y="9622096"/>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88" name="フローチャート: 判断 587"/>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89" name="テキスト ボックス 588"/>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0" name="フローチャート: 判断 589"/>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1" name="テキスト ボックス 590"/>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138049</xdr:rowOff>
    </xdr:from>
    <xdr:to>
      <xdr:col>85</xdr:col>
      <xdr:colOff>177800</xdr:colOff>
      <xdr:row>56</xdr:row>
      <xdr:rowOff>68199</xdr:rowOff>
    </xdr:to>
    <xdr:sp macro="" textlink="">
      <xdr:nvSpPr>
        <xdr:cNvPr id="597" name="楕円 596"/>
        <xdr:cNvSpPr/>
      </xdr:nvSpPr>
      <xdr:spPr>
        <a:xfrm>
          <a:off x="162687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160926</xdr:rowOff>
    </xdr:from>
    <xdr:ext cx="534377" cy="259045"/>
    <xdr:sp macro="" textlink="">
      <xdr:nvSpPr>
        <xdr:cNvPr id="598" name="教育費該当値テキスト"/>
        <xdr:cNvSpPr txBox="1"/>
      </xdr:nvSpPr>
      <xdr:spPr>
        <a:xfrm>
          <a:off x="16370300" y="94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12433</xdr:rowOff>
    </xdr:from>
    <xdr:to>
      <xdr:col>81</xdr:col>
      <xdr:colOff>101600</xdr:colOff>
      <xdr:row>55</xdr:row>
      <xdr:rowOff>114033</xdr:rowOff>
    </xdr:to>
    <xdr:sp macro="" textlink="">
      <xdr:nvSpPr>
        <xdr:cNvPr id="599" name="楕円 598"/>
        <xdr:cNvSpPr/>
      </xdr:nvSpPr>
      <xdr:spPr>
        <a:xfrm>
          <a:off x="15430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130560</xdr:rowOff>
    </xdr:from>
    <xdr:ext cx="534377" cy="259045"/>
    <xdr:sp macro="" textlink="">
      <xdr:nvSpPr>
        <xdr:cNvPr id="600" name="テキスト ボックス 599"/>
        <xdr:cNvSpPr txBox="1"/>
      </xdr:nvSpPr>
      <xdr:spPr>
        <a:xfrm>
          <a:off x="15214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162875</xdr:rowOff>
    </xdr:from>
    <xdr:to>
      <xdr:col>76</xdr:col>
      <xdr:colOff>165100</xdr:colOff>
      <xdr:row>56</xdr:row>
      <xdr:rowOff>93025</xdr:rowOff>
    </xdr:to>
    <xdr:sp macro="" textlink="">
      <xdr:nvSpPr>
        <xdr:cNvPr id="601" name="楕円 600"/>
        <xdr:cNvSpPr/>
      </xdr:nvSpPr>
      <xdr:spPr>
        <a:xfrm>
          <a:off x="14541500" y="9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109552</xdr:rowOff>
    </xdr:from>
    <xdr:ext cx="534377" cy="259045"/>
    <xdr:sp macro="" textlink="">
      <xdr:nvSpPr>
        <xdr:cNvPr id="602" name="テキスト ボックス 601"/>
        <xdr:cNvSpPr txBox="1"/>
      </xdr:nvSpPr>
      <xdr:spPr>
        <a:xfrm>
          <a:off x="14325111" y="93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141546</xdr:rowOff>
    </xdr:from>
    <xdr:to>
      <xdr:col>72</xdr:col>
      <xdr:colOff>38100</xdr:colOff>
      <xdr:row>56</xdr:row>
      <xdr:rowOff>71696</xdr:rowOff>
    </xdr:to>
    <xdr:sp macro="" textlink="">
      <xdr:nvSpPr>
        <xdr:cNvPr id="603" name="楕円 602"/>
        <xdr:cNvSpPr/>
      </xdr:nvSpPr>
      <xdr:spPr>
        <a:xfrm>
          <a:off x="13652500" y="95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88223</xdr:rowOff>
    </xdr:from>
    <xdr:ext cx="534377" cy="259045"/>
    <xdr:sp macro="" textlink="">
      <xdr:nvSpPr>
        <xdr:cNvPr id="604" name="テキスト ボックス 603"/>
        <xdr:cNvSpPr txBox="1"/>
      </xdr:nvSpPr>
      <xdr:spPr>
        <a:xfrm>
          <a:off x="13436111" y="93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57651</xdr:rowOff>
    </xdr:from>
    <xdr:to>
      <xdr:col>67</xdr:col>
      <xdr:colOff>101600</xdr:colOff>
      <xdr:row>56</xdr:row>
      <xdr:rowOff>159251</xdr:rowOff>
    </xdr:to>
    <xdr:sp macro="" textlink="">
      <xdr:nvSpPr>
        <xdr:cNvPr id="605" name="楕円 604"/>
        <xdr:cNvSpPr/>
      </xdr:nvSpPr>
      <xdr:spPr>
        <a:xfrm>
          <a:off x="12763500" y="96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150378</xdr:rowOff>
    </xdr:from>
    <xdr:ext cx="534377" cy="259045"/>
    <xdr:sp macro="" textlink="">
      <xdr:nvSpPr>
        <xdr:cNvPr id="606" name="テキスト ボックス 605"/>
        <xdr:cNvSpPr txBox="1"/>
      </xdr:nvSpPr>
      <xdr:spPr>
        <a:xfrm>
          <a:off x="12547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28" name="直線コネクタ 627"/>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1"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2" name="直線コネクタ 631"/>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131654</xdr:rowOff>
    </xdr:from>
    <xdr:to>
      <xdr:col>85</xdr:col>
      <xdr:colOff>127000</xdr:colOff>
      <xdr:row>78</xdr:row>
      <xdr:rowOff>139700</xdr:rowOff>
    </xdr:to>
    <xdr:cxnSp macro="">
      <xdr:nvCxnSpPr>
        <xdr:cNvPr id="633" name="直線コネクタ 632"/>
        <xdr:cNvCxnSpPr/>
      </xdr:nvCxnSpPr>
      <xdr:spPr>
        <a:xfrm flipV="1">
          <a:off x="15481300" y="13504754"/>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4"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5" name="フローチャート: 判断 634"/>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125755</xdr:rowOff>
    </xdr:from>
    <xdr:to>
      <xdr:col>81</xdr:col>
      <xdr:colOff>50800</xdr:colOff>
      <xdr:row>78</xdr:row>
      <xdr:rowOff>139700</xdr:rowOff>
    </xdr:to>
    <xdr:cxnSp macro="">
      <xdr:nvCxnSpPr>
        <xdr:cNvPr id="636" name="直線コネクタ 635"/>
        <xdr:cNvCxnSpPr/>
      </xdr:nvCxnSpPr>
      <xdr:spPr>
        <a:xfrm>
          <a:off x="14592300" y="1349885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37" name="フローチャート: 判断 636"/>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38" name="テキスト ボックス 637"/>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125755</xdr:rowOff>
    </xdr:from>
    <xdr:to>
      <xdr:col>76</xdr:col>
      <xdr:colOff>114300</xdr:colOff>
      <xdr:row>78</xdr:row>
      <xdr:rowOff>133254</xdr:rowOff>
    </xdr:to>
    <xdr:cxnSp macro="">
      <xdr:nvCxnSpPr>
        <xdr:cNvPr id="639" name="直線コネクタ 638"/>
        <xdr:cNvCxnSpPr/>
      </xdr:nvCxnSpPr>
      <xdr:spPr>
        <a:xfrm flipV="1">
          <a:off x="13703300" y="13498855"/>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0" name="フローチャート: 判断 639"/>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1" name="テキスト ボックス 640"/>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133254</xdr:rowOff>
    </xdr:from>
    <xdr:to>
      <xdr:col>71</xdr:col>
      <xdr:colOff>177800</xdr:colOff>
      <xdr:row>78</xdr:row>
      <xdr:rowOff>139700</xdr:rowOff>
    </xdr:to>
    <xdr:cxnSp macro="">
      <xdr:nvCxnSpPr>
        <xdr:cNvPr id="642" name="直線コネクタ 641"/>
        <xdr:cNvCxnSpPr/>
      </xdr:nvCxnSpPr>
      <xdr:spPr>
        <a:xfrm flipV="1">
          <a:off x="12814300" y="1350635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3" name="フローチャート: 判断 642"/>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44" name="テキスト ボックス 643"/>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45" name="フローチャート: 判断 644"/>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46" name="テキスト ボックス 645"/>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80854</xdr:rowOff>
    </xdr:from>
    <xdr:to>
      <xdr:col>85</xdr:col>
      <xdr:colOff>177800</xdr:colOff>
      <xdr:row>79</xdr:row>
      <xdr:rowOff>11004</xdr:rowOff>
    </xdr:to>
    <xdr:sp macro="" textlink="">
      <xdr:nvSpPr>
        <xdr:cNvPr id="652" name="楕円 651"/>
        <xdr:cNvSpPr/>
      </xdr:nvSpPr>
      <xdr:spPr>
        <a:xfrm>
          <a:off x="16268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167231</xdr:rowOff>
    </xdr:from>
    <xdr:ext cx="378565" cy="259045"/>
    <xdr:sp macro="" textlink="">
      <xdr:nvSpPr>
        <xdr:cNvPr id="653" name="災害復旧費該当値テキスト"/>
        <xdr:cNvSpPr txBox="1"/>
      </xdr:nvSpPr>
      <xdr:spPr>
        <a:xfrm>
          <a:off x="16370300" y="1336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74955</xdr:rowOff>
    </xdr:from>
    <xdr:to>
      <xdr:col>76</xdr:col>
      <xdr:colOff>165100</xdr:colOff>
      <xdr:row>79</xdr:row>
      <xdr:rowOff>5105</xdr:rowOff>
    </xdr:to>
    <xdr:sp macro="" textlink="">
      <xdr:nvSpPr>
        <xdr:cNvPr id="656" name="楕円 655"/>
        <xdr:cNvSpPr/>
      </xdr:nvSpPr>
      <xdr:spPr>
        <a:xfrm>
          <a:off x="14541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167682</xdr:rowOff>
    </xdr:from>
    <xdr:ext cx="378565" cy="259045"/>
    <xdr:sp macro="" textlink="">
      <xdr:nvSpPr>
        <xdr:cNvPr id="657" name="テキスト ボックス 656"/>
        <xdr:cNvSpPr txBox="1"/>
      </xdr:nvSpPr>
      <xdr:spPr>
        <a:xfrm>
          <a:off x="14403017" y="1354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82454</xdr:rowOff>
    </xdr:from>
    <xdr:to>
      <xdr:col>72</xdr:col>
      <xdr:colOff>38100</xdr:colOff>
      <xdr:row>79</xdr:row>
      <xdr:rowOff>12604</xdr:rowOff>
    </xdr:to>
    <xdr:sp macro="" textlink="">
      <xdr:nvSpPr>
        <xdr:cNvPr id="658" name="楕円 657"/>
        <xdr:cNvSpPr/>
      </xdr:nvSpPr>
      <xdr:spPr>
        <a:xfrm>
          <a:off x="13652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3731</xdr:rowOff>
    </xdr:from>
    <xdr:ext cx="378565" cy="259045"/>
    <xdr:sp macro="" textlink="">
      <xdr:nvSpPr>
        <xdr:cNvPr id="659" name="テキスト ボックス 658"/>
        <xdr:cNvSpPr txBox="1"/>
      </xdr:nvSpPr>
      <xdr:spPr>
        <a:xfrm>
          <a:off x="13514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4" name="直線コネクタ 683"/>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5"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86" name="直線コネクタ 685"/>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87"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88" name="直線コネクタ 687"/>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119628</xdr:rowOff>
    </xdr:from>
    <xdr:to>
      <xdr:col>85</xdr:col>
      <xdr:colOff>127000</xdr:colOff>
      <xdr:row>95</xdr:row>
      <xdr:rowOff>125276</xdr:rowOff>
    </xdr:to>
    <xdr:cxnSp macro="">
      <xdr:nvCxnSpPr>
        <xdr:cNvPr id="689" name="直線コネクタ 688"/>
        <xdr:cNvCxnSpPr/>
      </xdr:nvCxnSpPr>
      <xdr:spPr>
        <a:xfrm>
          <a:off x="15481300" y="16407378"/>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0"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1" name="フローチャート: 判断 690"/>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119628</xdr:rowOff>
    </xdr:from>
    <xdr:to>
      <xdr:col>81</xdr:col>
      <xdr:colOff>50800</xdr:colOff>
      <xdr:row>96</xdr:row>
      <xdr:rowOff>17514</xdr:rowOff>
    </xdr:to>
    <xdr:cxnSp macro="">
      <xdr:nvCxnSpPr>
        <xdr:cNvPr id="692" name="直線コネクタ 691"/>
        <xdr:cNvCxnSpPr/>
      </xdr:nvCxnSpPr>
      <xdr:spPr>
        <a:xfrm flipV="1">
          <a:off x="14592300" y="1640737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3" name="フローチャート: 判断 692"/>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4" name="テキスト ボックス 693"/>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134990</xdr:rowOff>
    </xdr:from>
    <xdr:to>
      <xdr:col>76</xdr:col>
      <xdr:colOff>114300</xdr:colOff>
      <xdr:row>96</xdr:row>
      <xdr:rowOff>17514</xdr:rowOff>
    </xdr:to>
    <xdr:cxnSp macro="">
      <xdr:nvCxnSpPr>
        <xdr:cNvPr id="695" name="直線コネクタ 694"/>
        <xdr:cNvCxnSpPr/>
      </xdr:nvCxnSpPr>
      <xdr:spPr>
        <a:xfrm>
          <a:off x="13703300" y="16422740"/>
          <a:ext cx="889000" cy="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696" name="フローチャート: 判断 695"/>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697" name="テキスト ボックス 696"/>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85499</xdr:rowOff>
    </xdr:from>
    <xdr:to>
      <xdr:col>71</xdr:col>
      <xdr:colOff>177800</xdr:colOff>
      <xdr:row>95</xdr:row>
      <xdr:rowOff>134990</xdr:rowOff>
    </xdr:to>
    <xdr:cxnSp macro="">
      <xdr:nvCxnSpPr>
        <xdr:cNvPr id="698" name="直線コネクタ 697"/>
        <xdr:cNvCxnSpPr/>
      </xdr:nvCxnSpPr>
      <xdr:spPr>
        <a:xfrm>
          <a:off x="12814300" y="16373249"/>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699" name="フローチャート: 判断 698"/>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72379</xdr:rowOff>
    </xdr:from>
    <xdr:ext cx="534377" cy="259045"/>
    <xdr:sp macro="" textlink="">
      <xdr:nvSpPr>
        <xdr:cNvPr id="700" name="テキスト ボックス 699"/>
        <xdr:cNvSpPr txBox="1"/>
      </xdr:nvSpPr>
      <xdr:spPr>
        <a:xfrm>
          <a:off x="13436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1" name="フローチャート: 判断 700"/>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52148</xdr:rowOff>
    </xdr:from>
    <xdr:ext cx="534377" cy="259045"/>
    <xdr:sp macro="" textlink="">
      <xdr:nvSpPr>
        <xdr:cNvPr id="702" name="テキスト ボックス 701"/>
        <xdr:cNvSpPr txBox="1"/>
      </xdr:nvSpPr>
      <xdr:spPr>
        <a:xfrm>
          <a:off x="12547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74476</xdr:rowOff>
    </xdr:from>
    <xdr:to>
      <xdr:col>85</xdr:col>
      <xdr:colOff>177800</xdr:colOff>
      <xdr:row>96</xdr:row>
      <xdr:rowOff>4626</xdr:rowOff>
    </xdr:to>
    <xdr:sp macro="" textlink="">
      <xdr:nvSpPr>
        <xdr:cNvPr id="708" name="楕円 707"/>
        <xdr:cNvSpPr/>
      </xdr:nvSpPr>
      <xdr:spPr>
        <a:xfrm>
          <a:off x="16268700" y="163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97353</xdr:rowOff>
    </xdr:from>
    <xdr:ext cx="534377" cy="259045"/>
    <xdr:sp macro="" textlink="">
      <xdr:nvSpPr>
        <xdr:cNvPr id="709" name="公債費該当値テキスト"/>
        <xdr:cNvSpPr txBox="1"/>
      </xdr:nvSpPr>
      <xdr:spPr>
        <a:xfrm>
          <a:off x="16370300" y="162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68828</xdr:rowOff>
    </xdr:from>
    <xdr:to>
      <xdr:col>81</xdr:col>
      <xdr:colOff>101600</xdr:colOff>
      <xdr:row>95</xdr:row>
      <xdr:rowOff>170428</xdr:rowOff>
    </xdr:to>
    <xdr:sp macro="" textlink="">
      <xdr:nvSpPr>
        <xdr:cNvPr id="710" name="楕円 709"/>
        <xdr:cNvSpPr/>
      </xdr:nvSpPr>
      <xdr:spPr>
        <a:xfrm>
          <a:off x="15430500" y="163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15505</xdr:rowOff>
    </xdr:from>
    <xdr:ext cx="534377" cy="259045"/>
    <xdr:sp macro="" textlink="">
      <xdr:nvSpPr>
        <xdr:cNvPr id="711" name="テキスト ボックス 710"/>
        <xdr:cNvSpPr txBox="1"/>
      </xdr:nvSpPr>
      <xdr:spPr>
        <a:xfrm>
          <a:off x="15214111" y="161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138164</xdr:rowOff>
    </xdr:from>
    <xdr:to>
      <xdr:col>76</xdr:col>
      <xdr:colOff>165100</xdr:colOff>
      <xdr:row>96</xdr:row>
      <xdr:rowOff>68314</xdr:rowOff>
    </xdr:to>
    <xdr:sp macro="" textlink="">
      <xdr:nvSpPr>
        <xdr:cNvPr id="712" name="楕円 711"/>
        <xdr:cNvSpPr/>
      </xdr:nvSpPr>
      <xdr:spPr>
        <a:xfrm>
          <a:off x="14541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84841</xdr:rowOff>
    </xdr:from>
    <xdr:ext cx="534377" cy="259045"/>
    <xdr:sp macro="" textlink="">
      <xdr:nvSpPr>
        <xdr:cNvPr id="713" name="テキスト ボックス 712"/>
        <xdr:cNvSpPr txBox="1"/>
      </xdr:nvSpPr>
      <xdr:spPr>
        <a:xfrm>
          <a:off x="14325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84190</xdr:rowOff>
    </xdr:from>
    <xdr:to>
      <xdr:col>72</xdr:col>
      <xdr:colOff>38100</xdr:colOff>
      <xdr:row>96</xdr:row>
      <xdr:rowOff>14340</xdr:rowOff>
    </xdr:to>
    <xdr:sp macro="" textlink="">
      <xdr:nvSpPr>
        <xdr:cNvPr id="714" name="楕円 713"/>
        <xdr:cNvSpPr/>
      </xdr:nvSpPr>
      <xdr:spPr>
        <a:xfrm>
          <a:off x="13652500" y="163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30867</xdr:rowOff>
    </xdr:from>
    <xdr:ext cx="534377" cy="259045"/>
    <xdr:sp macro="" textlink="">
      <xdr:nvSpPr>
        <xdr:cNvPr id="715" name="テキスト ボックス 714"/>
        <xdr:cNvSpPr txBox="1"/>
      </xdr:nvSpPr>
      <xdr:spPr>
        <a:xfrm>
          <a:off x="13436111" y="161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34699</xdr:rowOff>
    </xdr:from>
    <xdr:to>
      <xdr:col>67</xdr:col>
      <xdr:colOff>101600</xdr:colOff>
      <xdr:row>95</xdr:row>
      <xdr:rowOff>136299</xdr:rowOff>
    </xdr:to>
    <xdr:sp macro="" textlink="">
      <xdr:nvSpPr>
        <xdr:cNvPr id="716" name="楕円 715"/>
        <xdr:cNvSpPr/>
      </xdr:nvSpPr>
      <xdr:spPr>
        <a:xfrm>
          <a:off x="12763500" y="1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152826</xdr:rowOff>
    </xdr:from>
    <xdr:ext cx="534377" cy="259045"/>
    <xdr:sp macro="" textlink="">
      <xdr:nvSpPr>
        <xdr:cNvPr id="717" name="テキスト ボックス 716"/>
        <xdr:cNvSpPr txBox="1"/>
      </xdr:nvSpPr>
      <xdr:spPr>
        <a:xfrm>
          <a:off x="12547111" y="1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1" name="直線コネクタ 740"/>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4"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5" name="直線コネクタ 744"/>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47"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8" name="フローチャート: 判断 747"/>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0" name="フローチャート: 判断 749"/>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1" name="テキスト ボックス 750"/>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3" name="フローチャート: 判断 752"/>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4" name="テキスト ボックス 753"/>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6" name="フローチャート: 判断 755"/>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7" name="テキスト ボックス 756"/>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58" name="フローチャート: 判断 757"/>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59" name="テキスト ボックス 758"/>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土木費が住民一人当たり</a:t>
          </a:r>
          <a:r>
            <a:rPr kumimoji="1" lang="en-US" altLang="ja-JP" sz="1300">
              <a:latin typeface="ＭＳ Ｐゴシック" panose="020B0600070205080204" pitchFamily="50" charset="-128"/>
              <a:ea typeface="ＭＳ Ｐゴシック" panose="020B0600070205080204" pitchFamily="50" charset="-128"/>
            </a:rPr>
            <a:t>53,414</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円となっており、類似団体平均に比べ高止まりしているのは、道路除雪経費がかかること、</a:t>
          </a:r>
        </a:p>
        <a:p>
          <a:r>
            <a:rPr kumimoji="1" lang="ja-JP" altLang="en-US" sz="1300">
              <a:latin typeface="ＭＳ Ｐゴシック" panose="020B0600070205080204" pitchFamily="50" charset="-128"/>
              <a:ea typeface="ＭＳ Ｐゴシック" panose="020B0600070205080204" pitchFamily="50" charset="-128"/>
            </a:rPr>
            <a:t>　公営住宅の管理戸数が多いことに加え、老朽化による建替や改修に係る費用が増嵩していることなどが要因と考えられます。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また、衛生費が類似団体平均に比べ増加しているのは、沼ノ端クリーンセンター長寿命化基幹改良事業を行ったことによるものです。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財政健全化計画ステップ</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年度）ステップ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年度）により財政健全化に向けた取組みを進め、財政基盤安定化計画（平成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年度）に基づき、残高維持を図ってきたことで、財政調整基金残高の標準財政規模比は増加傾向にあり、実質収支額は黒字を維持しております。</a:t>
          </a:r>
        </a:p>
        <a:p>
          <a:r>
            <a:rPr kumimoji="1" lang="ja-JP" altLang="en-US" sz="1400">
              <a:latin typeface="ＭＳ ゴシック" pitchFamily="49" charset="-128"/>
              <a:ea typeface="ＭＳ ゴシック" pitchFamily="49" charset="-128"/>
            </a:rPr>
            <a:t>　今後も財政基盤安定化計画に基づき、残高維持に努めます。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標準財政規模に対する全ての会計の赤字や黒字を合算した「赤字」の比率である連結実質赤字比率は、早期健全化基準を下回っております。</a:t>
          </a:r>
        </a:p>
        <a:p>
          <a:r>
            <a:rPr kumimoji="1" lang="ja-JP" altLang="en-US" sz="1400">
              <a:latin typeface="ＭＳ ゴシック" pitchFamily="49" charset="-128"/>
              <a:ea typeface="ＭＳ ゴシック" pitchFamily="49" charset="-128"/>
            </a:rPr>
            <a:t>　連結実質赤字については生じていませんが、赤字を抱えている会計がありますので、今後も引き続き経営の改善に努めてまいります。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131_&#33515;&#23567;&#2928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72.3</v>
          </cell>
          <cell r="CN51">
            <v>73.7</v>
          </cell>
          <cell r="CV51">
            <v>66</v>
          </cell>
        </row>
        <row r="53">
          <cell r="CF53">
            <v>43.9</v>
          </cell>
          <cell r="CN53">
            <v>50.6</v>
          </cell>
          <cell r="CV53">
            <v>51.7</v>
          </cell>
        </row>
        <row r="55">
          <cell r="AN55" t="str">
            <v>類似団体内平均値</v>
          </cell>
          <cell r="CF55">
            <v>25.4</v>
          </cell>
          <cell r="CN55">
            <v>16.600000000000001</v>
          </cell>
          <cell r="CV55">
            <v>17.399999999999999</v>
          </cell>
        </row>
        <row r="57">
          <cell r="CF57">
            <v>52.6</v>
          </cell>
          <cell r="CN57">
            <v>58.6</v>
          </cell>
          <cell r="CV57">
            <v>57.9</v>
          </cell>
        </row>
        <row r="72">
          <cell r="BP72" t="str">
            <v>H25</v>
          </cell>
          <cell r="BX72" t="str">
            <v>H26</v>
          </cell>
          <cell r="CF72" t="str">
            <v>H27</v>
          </cell>
          <cell r="CN72" t="str">
            <v>H28</v>
          </cell>
          <cell r="CV72" t="str">
            <v>H29</v>
          </cell>
        </row>
        <row r="73">
          <cell r="AN73" t="str">
            <v>当該団体値</v>
          </cell>
          <cell r="BP73">
            <v>91.4</v>
          </cell>
          <cell r="BX73">
            <v>82.3</v>
          </cell>
          <cell r="CF73">
            <v>72.3</v>
          </cell>
          <cell r="CN73">
            <v>73.7</v>
          </cell>
          <cell r="CV73">
            <v>66</v>
          </cell>
        </row>
        <row r="75">
          <cell r="BP75">
            <v>9.1</v>
          </cell>
          <cell r="BX75">
            <v>7.4</v>
          </cell>
          <cell r="CF75">
            <v>5.9</v>
          </cell>
          <cell r="CN75">
            <v>6.1</v>
          </cell>
          <cell r="CV75">
            <v>6.6</v>
          </cell>
        </row>
        <row r="77">
          <cell r="AN77" t="str">
            <v>類似団体内平均値</v>
          </cell>
          <cell r="BP77">
            <v>32.6</v>
          </cell>
          <cell r="BX77">
            <v>30.5</v>
          </cell>
          <cell r="CF77">
            <v>25.4</v>
          </cell>
          <cell r="CN77">
            <v>16.600000000000001</v>
          </cell>
          <cell r="CV77">
            <v>17.399999999999999</v>
          </cell>
        </row>
        <row r="79">
          <cell r="BP79">
            <v>5.9</v>
          </cell>
          <cell r="BX79">
            <v>5.2</v>
          </cell>
          <cell r="CF79">
            <v>4.8</v>
          </cell>
          <cell r="CN79">
            <v>3.6</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78596523</v>
      </c>
      <c r="BO4" s="403"/>
      <c r="BP4" s="403"/>
      <c r="BQ4" s="403"/>
      <c r="BR4" s="403"/>
      <c r="BS4" s="403"/>
      <c r="BT4" s="403"/>
      <c r="BU4" s="404"/>
      <c r="BV4" s="402">
        <v>79245794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3.9</v>
      </c>
      <c r="CU4" s="584"/>
      <c r="CV4" s="584"/>
      <c r="CW4" s="584"/>
      <c r="CX4" s="584"/>
      <c r="CY4" s="584"/>
      <c r="CZ4" s="584"/>
      <c r="DA4" s="585"/>
      <c r="DB4" s="583">
        <v>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76925526</v>
      </c>
      <c r="BO5" s="408"/>
      <c r="BP5" s="408"/>
      <c r="BQ5" s="408"/>
      <c r="BR5" s="408"/>
      <c r="BS5" s="408"/>
      <c r="BT5" s="408"/>
      <c r="BU5" s="409"/>
      <c r="BV5" s="407">
        <v>78040887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v>
      </c>
      <c r="CU5" s="378"/>
      <c r="CV5" s="378"/>
      <c r="CW5" s="378"/>
      <c r="CX5" s="378"/>
      <c r="CY5" s="378"/>
      <c r="CZ5" s="378"/>
      <c r="DA5" s="379"/>
      <c r="DB5" s="377">
        <v>88.5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1670997</v>
      </c>
      <c r="BO6" s="408"/>
      <c r="BP6" s="408"/>
      <c r="BQ6" s="408"/>
      <c r="BR6" s="408"/>
      <c r="BS6" s="408"/>
      <c r="BT6" s="408"/>
      <c r="BU6" s="409"/>
      <c r="BV6" s="407">
        <v>1204907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94.6</v>
      </c>
      <c r="CU6" s="558"/>
      <c r="CV6" s="558"/>
      <c r="CW6" s="558"/>
      <c r="CX6" s="558"/>
      <c r="CY6" s="558"/>
      <c r="CZ6" s="558"/>
      <c r="DA6" s="559"/>
      <c r="DB6" s="557">
        <v>94.9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119208</v>
      </c>
      <c r="BO7" s="408"/>
      <c r="BP7" s="408"/>
      <c r="BQ7" s="408"/>
      <c r="BR7" s="408"/>
      <c r="BS7" s="408"/>
      <c r="BT7" s="408"/>
      <c r="BU7" s="409"/>
      <c r="BV7" s="407">
        <v>4582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39395740</v>
      </c>
      <c r="CU7" s="408"/>
      <c r="CV7" s="408"/>
      <c r="CW7" s="408"/>
      <c r="CX7" s="408"/>
      <c r="CY7" s="408"/>
      <c r="CZ7" s="408"/>
      <c r="DA7" s="409"/>
      <c r="DB7" s="407">
        <v>39451762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1551789</v>
      </c>
      <c r="BO8" s="408"/>
      <c r="BP8" s="408"/>
      <c r="BQ8" s="408"/>
      <c r="BR8" s="408"/>
      <c r="BS8" s="408"/>
      <c r="BT8" s="408"/>
      <c r="BU8" s="409"/>
      <c r="BV8" s="407">
        <v>1200325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0.77</v>
      </c>
      <c r="CU8" s="521"/>
      <c r="CV8" s="521"/>
      <c r="CW8" s="521"/>
      <c r="CX8" s="521"/>
      <c r="CY8" s="521"/>
      <c r="CZ8" s="521"/>
      <c r="DA8" s="522"/>
      <c r="DB8" s="520">
        <v>0.77</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172737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351464</v>
      </c>
      <c r="BO9" s="408"/>
      <c r="BP9" s="408"/>
      <c r="BQ9" s="408"/>
      <c r="BR9" s="408"/>
      <c r="BS9" s="408"/>
      <c r="BT9" s="408"/>
      <c r="BU9" s="409"/>
      <c r="BV9" s="407">
        <v>-110606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14.9</v>
      </c>
      <c r="CU9" s="378"/>
      <c r="CV9" s="378"/>
      <c r="CW9" s="378"/>
      <c r="CX9" s="378"/>
      <c r="CY9" s="378"/>
      <c r="CZ9" s="378"/>
      <c r="DA9" s="379"/>
      <c r="DB9" s="377">
        <v>15.5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173320</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1398275</v>
      </c>
      <c r="BO10" s="408"/>
      <c r="BP10" s="408"/>
      <c r="BQ10" s="408"/>
      <c r="BR10" s="408"/>
      <c r="BS10" s="408"/>
      <c r="BT10" s="408"/>
      <c r="BU10" s="409"/>
      <c r="BV10" s="407">
        <v>556141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172373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954765</v>
      </c>
      <c r="BO12" s="408"/>
      <c r="BP12" s="408"/>
      <c r="BQ12" s="408"/>
      <c r="BR12" s="408"/>
      <c r="BS12" s="408"/>
      <c r="BT12" s="408"/>
      <c r="BU12" s="409"/>
      <c r="BV12" s="407">
        <v>329713</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171846</v>
      </c>
      <c r="S13" s="511"/>
      <c r="T13" s="511"/>
      <c r="U13" s="511"/>
      <c r="V13" s="512"/>
      <c r="W13" s="498" t="s">
        <v>133</v>
      </c>
      <c r="X13" s="420"/>
      <c r="Y13" s="420"/>
      <c r="Z13" s="420"/>
      <c r="AA13" s="420"/>
      <c r="AB13" s="421"/>
      <c r="AC13" s="383">
        <v>1273</v>
      </c>
      <c r="AD13" s="384"/>
      <c r="AE13" s="384"/>
      <c r="AF13" s="384"/>
      <c r="AG13" s="385"/>
      <c r="AH13" s="383">
        <v>1231</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794974</v>
      </c>
      <c r="BO13" s="408"/>
      <c r="BP13" s="408"/>
      <c r="BQ13" s="408"/>
      <c r="BR13" s="408"/>
      <c r="BS13" s="408"/>
      <c r="BT13" s="408"/>
      <c r="BU13" s="409"/>
      <c r="BV13" s="407">
        <v>115822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6.6</v>
      </c>
      <c r="CU13" s="378"/>
      <c r="CV13" s="378"/>
      <c r="CW13" s="378"/>
      <c r="CX13" s="378"/>
      <c r="CY13" s="378"/>
      <c r="CZ13" s="378"/>
      <c r="DA13" s="379"/>
      <c r="DB13" s="377">
        <v>6.1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173135</v>
      </c>
      <c r="S14" s="511"/>
      <c r="T14" s="511"/>
      <c r="U14" s="511"/>
      <c r="V14" s="512"/>
      <c r="W14" s="513"/>
      <c r="X14" s="423"/>
      <c r="Y14" s="423"/>
      <c r="Z14" s="423"/>
      <c r="AA14" s="423"/>
      <c r="AB14" s="424"/>
      <c r="AC14" s="503">
        <v>1.8</v>
      </c>
      <c r="AD14" s="504"/>
      <c r="AE14" s="504"/>
      <c r="AF14" s="504"/>
      <c r="AG14" s="505"/>
      <c r="AH14" s="503">
        <v>1.7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66</v>
      </c>
      <c r="CU14" s="515"/>
      <c r="CV14" s="515"/>
      <c r="CW14" s="515"/>
      <c r="CX14" s="515"/>
      <c r="CY14" s="515"/>
      <c r="CZ14" s="515"/>
      <c r="DA14" s="516"/>
      <c r="DB14" s="514">
        <v>73.7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172623</v>
      </c>
      <c r="S15" s="511"/>
      <c r="T15" s="511"/>
      <c r="U15" s="511"/>
      <c r="V15" s="512"/>
      <c r="W15" s="498" t="s">
        <v>140</v>
      </c>
      <c r="X15" s="420"/>
      <c r="Y15" s="420"/>
      <c r="Z15" s="420"/>
      <c r="AA15" s="420"/>
      <c r="AB15" s="421"/>
      <c r="AC15" s="383">
        <v>19105</v>
      </c>
      <c r="AD15" s="384"/>
      <c r="AE15" s="384"/>
      <c r="AF15" s="384"/>
      <c r="AG15" s="385"/>
      <c r="AH15" s="383">
        <v>19896</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23378822</v>
      </c>
      <c r="BO15" s="403"/>
      <c r="BP15" s="403"/>
      <c r="BQ15" s="403"/>
      <c r="BR15" s="403"/>
      <c r="BS15" s="403"/>
      <c r="BT15" s="403"/>
      <c r="BU15" s="404"/>
      <c r="BV15" s="402">
        <v>23361726</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26.8</v>
      </c>
      <c r="AD16" s="504"/>
      <c r="AE16" s="504"/>
      <c r="AF16" s="504"/>
      <c r="AG16" s="505"/>
      <c r="AH16" s="503">
        <v>26.8</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30092068</v>
      </c>
      <c r="BO16" s="408"/>
      <c r="BP16" s="408"/>
      <c r="BQ16" s="408"/>
      <c r="BR16" s="408"/>
      <c r="BS16" s="408"/>
      <c r="BT16" s="408"/>
      <c r="BU16" s="409"/>
      <c r="BV16" s="407">
        <v>30304025</v>
      </c>
      <c r="BW16" s="408"/>
      <c r="BX16" s="408"/>
      <c r="BY16" s="408"/>
      <c r="BZ16" s="408"/>
      <c r="CA16" s="408"/>
      <c r="CB16" s="408"/>
      <c r="CC16" s="409"/>
      <c r="CD16" s="180"/>
      <c r="CE16" s="405" t="s">
        <v>146</v>
      </c>
      <c r="CF16" s="405"/>
      <c r="CG16" s="405"/>
      <c r="CH16" s="405"/>
      <c r="CI16" s="405"/>
      <c r="CJ16" s="405"/>
      <c r="CK16" s="405"/>
      <c r="CL16" s="405"/>
      <c r="CM16" s="405"/>
      <c r="CN16" s="405"/>
      <c r="CO16" s="405"/>
      <c r="CP16" s="405"/>
      <c r="CQ16" s="405"/>
      <c r="CR16" s="405"/>
      <c r="CS16" s="406"/>
      <c r="CT16" s="377">
        <v>9.1999999999999993</v>
      </c>
      <c r="CU16" s="378"/>
      <c r="CV16" s="378"/>
      <c r="CW16" s="378"/>
      <c r="CX16" s="378"/>
      <c r="CY16" s="378"/>
      <c r="CZ16" s="378"/>
      <c r="DA16" s="379"/>
      <c r="DB16" s="377">
        <v>4.4000000000000004</v>
      </c>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50802</v>
      </c>
      <c r="AD17" s="384"/>
      <c r="AE17" s="384"/>
      <c r="AF17" s="384"/>
      <c r="AG17" s="385"/>
      <c r="AH17" s="383">
        <v>53213</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29852924</v>
      </c>
      <c r="BO17" s="408"/>
      <c r="BP17" s="408"/>
      <c r="BQ17" s="408"/>
      <c r="BR17" s="408"/>
      <c r="BS17" s="408"/>
      <c r="BT17" s="408"/>
      <c r="BU17" s="409"/>
      <c r="BV17" s="407">
        <v>29822881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561.57000000000005</v>
      </c>
      <c r="M18" s="472"/>
      <c r="N18" s="472"/>
      <c r="O18" s="472"/>
      <c r="P18" s="472"/>
      <c r="Q18" s="472"/>
      <c r="R18" s="473"/>
      <c r="S18" s="473"/>
      <c r="T18" s="473"/>
      <c r="U18" s="473"/>
      <c r="V18" s="474"/>
      <c r="W18" s="488"/>
      <c r="X18" s="489"/>
      <c r="Y18" s="489"/>
      <c r="Z18" s="489"/>
      <c r="AA18" s="489"/>
      <c r="AB18" s="499"/>
      <c r="AC18" s="371">
        <v>71.400000000000006</v>
      </c>
      <c r="AD18" s="372"/>
      <c r="AE18" s="372"/>
      <c r="AF18" s="372"/>
      <c r="AG18" s="475"/>
      <c r="AH18" s="371">
        <v>71.599999999999994</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35751030</v>
      </c>
      <c r="BO18" s="408"/>
      <c r="BP18" s="408"/>
      <c r="BQ18" s="408"/>
      <c r="BR18" s="408"/>
      <c r="BS18" s="408"/>
      <c r="BT18" s="408"/>
      <c r="BU18" s="409"/>
      <c r="BV18" s="407">
        <v>35386864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308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46682474</v>
      </c>
      <c r="BO19" s="408"/>
      <c r="BP19" s="408"/>
      <c r="BQ19" s="408"/>
      <c r="BR19" s="408"/>
      <c r="BS19" s="408"/>
      <c r="BT19" s="408"/>
      <c r="BU19" s="409"/>
      <c r="BV19" s="407">
        <v>45022974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78298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82579269</v>
      </c>
      <c r="BO23" s="408"/>
      <c r="BP23" s="408"/>
      <c r="BQ23" s="408"/>
      <c r="BR23" s="408"/>
      <c r="BS23" s="408"/>
      <c r="BT23" s="408"/>
      <c r="BU23" s="409"/>
      <c r="BV23" s="407">
        <v>81869633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9114</v>
      </c>
      <c r="R24" s="384"/>
      <c r="S24" s="384"/>
      <c r="T24" s="384"/>
      <c r="U24" s="384"/>
      <c r="V24" s="385"/>
      <c r="W24" s="449"/>
      <c r="X24" s="440"/>
      <c r="Y24" s="441"/>
      <c r="Z24" s="380" t="s">
        <v>165</v>
      </c>
      <c r="AA24" s="381"/>
      <c r="AB24" s="381"/>
      <c r="AC24" s="381"/>
      <c r="AD24" s="381"/>
      <c r="AE24" s="381"/>
      <c r="AF24" s="381"/>
      <c r="AG24" s="382"/>
      <c r="AH24" s="383">
        <v>1161</v>
      </c>
      <c r="AI24" s="384"/>
      <c r="AJ24" s="384"/>
      <c r="AK24" s="384"/>
      <c r="AL24" s="385"/>
      <c r="AM24" s="383">
        <v>3372705</v>
      </c>
      <c r="AN24" s="384"/>
      <c r="AO24" s="384"/>
      <c r="AP24" s="384"/>
      <c r="AQ24" s="384"/>
      <c r="AR24" s="385"/>
      <c r="AS24" s="383">
        <v>2905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69093140</v>
      </c>
      <c r="BO24" s="408"/>
      <c r="BP24" s="408"/>
      <c r="BQ24" s="408"/>
      <c r="BR24" s="408"/>
      <c r="BS24" s="408"/>
      <c r="BT24" s="408"/>
      <c r="BU24" s="409"/>
      <c r="BV24" s="407">
        <v>67869059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2</v>
      </c>
      <c r="M25" s="384"/>
      <c r="N25" s="384"/>
      <c r="O25" s="384"/>
      <c r="P25" s="385"/>
      <c r="Q25" s="383">
        <v>7440</v>
      </c>
      <c r="R25" s="384"/>
      <c r="S25" s="384"/>
      <c r="T25" s="384"/>
      <c r="U25" s="384"/>
      <c r="V25" s="385"/>
      <c r="W25" s="449"/>
      <c r="X25" s="440"/>
      <c r="Y25" s="441"/>
      <c r="Z25" s="380" t="s">
        <v>168</v>
      </c>
      <c r="AA25" s="381"/>
      <c r="AB25" s="381"/>
      <c r="AC25" s="381"/>
      <c r="AD25" s="381"/>
      <c r="AE25" s="381"/>
      <c r="AF25" s="381"/>
      <c r="AG25" s="382"/>
      <c r="AH25" s="383">
        <v>242</v>
      </c>
      <c r="AI25" s="384"/>
      <c r="AJ25" s="384"/>
      <c r="AK25" s="384"/>
      <c r="AL25" s="385"/>
      <c r="AM25" s="383">
        <v>666468</v>
      </c>
      <c r="AN25" s="384"/>
      <c r="AO25" s="384"/>
      <c r="AP25" s="384"/>
      <c r="AQ25" s="384"/>
      <c r="AR25" s="385"/>
      <c r="AS25" s="383">
        <v>2754</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8784776</v>
      </c>
      <c r="BO25" s="403"/>
      <c r="BP25" s="403"/>
      <c r="BQ25" s="403"/>
      <c r="BR25" s="403"/>
      <c r="BS25" s="403"/>
      <c r="BT25" s="403"/>
      <c r="BU25" s="404"/>
      <c r="BV25" s="402">
        <v>8360187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6324</v>
      </c>
      <c r="R26" s="384"/>
      <c r="S26" s="384"/>
      <c r="T26" s="384"/>
      <c r="U26" s="384"/>
      <c r="V26" s="385"/>
      <c r="W26" s="449"/>
      <c r="X26" s="440"/>
      <c r="Y26" s="441"/>
      <c r="Z26" s="380" t="s">
        <v>171</v>
      </c>
      <c r="AA26" s="462"/>
      <c r="AB26" s="462"/>
      <c r="AC26" s="462"/>
      <c r="AD26" s="462"/>
      <c r="AE26" s="462"/>
      <c r="AF26" s="462"/>
      <c r="AG26" s="463"/>
      <c r="AH26" s="383">
        <v>69</v>
      </c>
      <c r="AI26" s="384"/>
      <c r="AJ26" s="384"/>
      <c r="AK26" s="384"/>
      <c r="AL26" s="385"/>
      <c r="AM26" s="383">
        <v>243363</v>
      </c>
      <c r="AN26" s="384"/>
      <c r="AO26" s="384"/>
      <c r="AP26" s="384"/>
      <c r="AQ26" s="384"/>
      <c r="AR26" s="385"/>
      <c r="AS26" s="383">
        <v>3527</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5200</v>
      </c>
      <c r="R27" s="384"/>
      <c r="S27" s="384"/>
      <c r="T27" s="384"/>
      <c r="U27" s="384"/>
      <c r="V27" s="385"/>
      <c r="W27" s="449"/>
      <c r="X27" s="440"/>
      <c r="Y27" s="441"/>
      <c r="Z27" s="380" t="s">
        <v>175</v>
      </c>
      <c r="AA27" s="381"/>
      <c r="AB27" s="381"/>
      <c r="AC27" s="381"/>
      <c r="AD27" s="381"/>
      <c r="AE27" s="381"/>
      <c r="AF27" s="381"/>
      <c r="AG27" s="382"/>
      <c r="AH27" s="383">
        <v>7</v>
      </c>
      <c r="AI27" s="384"/>
      <c r="AJ27" s="384"/>
      <c r="AK27" s="384"/>
      <c r="AL27" s="385"/>
      <c r="AM27" s="383">
        <v>24668</v>
      </c>
      <c r="AN27" s="384"/>
      <c r="AO27" s="384"/>
      <c r="AP27" s="384"/>
      <c r="AQ27" s="384"/>
      <c r="AR27" s="385"/>
      <c r="AS27" s="383">
        <v>3524</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173</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4800</v>
      </c>
      <c r="R28" s="384"/>
      <c r="S28" s="384"/>
      <c r="T28" s="384"/>
      <c r="U28" s="384"/>
      <c r="V28" s="385"/>
      <c r="W28" s="449"/>
      <c r="X28" s="440"/>
      <c r="Y28" s="441"/>
      <c r="Z28" s="380" t="s">
        <v>178</v>
      </c>
      <c r="AA28" s="381"/>
      <c r="AB28" s="381"/>
      <c r="AC28" s="381"/>
      <c r="AD28" s="381"/>
      <c r="AE28" s="381"/>
      <c r="AF28" s="381"/>
      <c r="AG28" s="382"/>
      <c r="AH28" s="383" t="s">
        <v>173</v>
      </c>
      <c r="AI28" s="384"/>
      <c r="AJ28" s="384"/>
      <c r="AK28" s="384"/>
      <c r="AL28" s="385"/>
      <c r="AM28" s="383" t="s">
        <v>131</v>
      </c>
      <c r="AN28" s="384"/>
      <c r="AO28" s="384"/>
      <c r="AP28" s="384"/>
      <c r="AQ28" s="384"/>
      <c r="AR28" s="385"/>
      <c r="AS28" s="383" t="s">
        <v>173</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3667384</v>
      </c>
      <c r="BO28" s="403"/>
      <c r="BP28" s="403"/>
      <c r="BQ28" s="403"/>
      <c r="BR28" s="403"/>
      <c r="BS28" s="403"/>
      <c r="BT28" s="403"/>
      <c r="BU28" s="404"/>
      <c r="BV28" s="402">
        <v>3223874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28</v>
      </c>
      <c r="M29" s="384"/>
      <c r="N29" s="384"/>
      <c r="O29" s="384"/>
      <c r="P29" s="385"/>
      <c r="Q29" s="383">
        <v>4400</v>
      </c>
      <c r="R29" s="384"/>
      <c r="S29" s="384"/>
      <c r="T29" s="384"/>
      <c r="U29" s="384"/>
      <c r="V29" s="385"/>
      <c r="W29" s="450"/>
      <c r="X29" s="451"/>
      <c r="Y29" s="452"/>
      <c r="Z29" s="380" t="s">
        <v>181</v>
      </c>
      <c r="AA29" s="381"/>
      <c r="AB29" s="381"/>
      <c r="AC29" s="381"/>
      <c r="AD29" s="381"/>
      <c r="AE29" s="381"/>
      <c r="AF29" s="381"/>
      <c r="AG29" s="382"/>
      <c r="AH29" s="383">
        <v>1168</v>
      </c>
      <c r="AI29" s="384"/>
      <c r="AJ29" s="384"/>
      <c r="AK29" s="384"/>
      <c r="AL29" s="385"/>
      <c r="AM29" s="383">
        <v>3397373</v>
      </c>
      <c r="AN29" s="384"/>
      <c r="AO29" s="384"/>
      <c r="AP29" s="384"/>
      <c r="AQ29" s="384"/>
      <c r="AR29" s="385"/>
      <c r="AS29" s="383">
        <v>2909</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2169564</v>
      </c>
      <c r="BO29" s="408"/>
      <c r="BP29" s="408"/>
      <c r="BQ29" s="408"/>
      <c r="BR29" s="408"/>
      <c r="BS29" s="408"/>
      <c r="BT29" s="408"/>
      <c r="BU29" s="409"/>
      <c r="BV29" s="407">
        <v>1812361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3650640</v>
      </c>
      <c r="BO30" s="411"/>
      <c r="BP30" s="411"/>
      <c r="BQ30" s="411"/>
      <c r="BR30" s="411"/>
      <c r="BS30" s="411"/>
      <c r="BT30" s="411"/>
      <c r="BU30" s="412"/>
      <c r="BV30" s="410">
        <v>3453414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苫小牧港管理組合（一般会計）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12</v>
      </c>
      <c r="CP34" s="366"/>
      <c r="CQ34" s="365" t="str">
        <f>IF('各会計、関係団体の財政状況及び健全化判断比率'!BS7="","",'各会計、関係団体の財政状況及び健全化判断比率'!BS7)</f>
        <v>（株）苫小牧振興公社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霊園事業特別会計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苫小牧港管理組合（港湾整備特別会計）</v>
      </c>
      <c r="BZ35" s="365"/>
      <c r="CA35" s="365"/>
      <c r="CB35" s="365"/>
      <c r="CC35" s="365"/>
      <c r="CD35" s="365"/>
      <c r="CE35" s="365"/>
      <c r="CF35" s="365"/>
      <c r="CG35" s="365"/>
      <c r="CH35" s="365"/>
      <c r="CI35" s="365"/>
      <c r="CJ35" s="365"/>
      <c r="CK35" s="365"/>
      <c r="CL35" s="365"/>
      <c r="CM35" s="365"/>
      <c r="CN35" s="193"/>
      <c r="CO35" s="366">
        <f t="shared" ref="CO35:CO43" si="3">IF(CQ35="","",CO34+1)</f>
        <v>13</v>
      </c>
      <c r="CP35" s="366"/>
      <c r="CQ35" s="365" t="str">
        <f>IF('各会計、関係団体の財政状況及び健全化判断比率'!BS8="","",'各会計、関係団体の財政状況及び健全化判断比率'!BS8)</f>
        <v>（一財）苫小牧保健センター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IF('各会計、関係団体の財政状況及び健全化判断比率'!B33="","",'各会計、関係団体の財政状況及び健全化判断比率'!B33)</f>
        <v>市立病院事業会計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f t="shared" si="3"/>
        <v>14</v>
      </c>
      <c r="CP36" s="366"/>
      <c r="CQ36" s="365" t="str">
        <f>IF('各会計、関係団体の財政状況及び健全化判断比率'!BS9="","",'各会計、関係団体の財政状況及び健全化判断比率'!BS9)</f>
        <v>（一財）苫小牧市勤労者共済センター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f t="shared" si="0"/>
        <v>9</v>
      </c>
      <c r="AN37" s="366"/>
      <c r="AO37" s="365" t="str">
        <f>IF('各会計、関係団体の財政状況及び健全化判断比率'!B34="","",'各会計、関係団体の財政状況及び健全化判断比率'!B34)</f>
        <v>公設地方卸売市場事業会計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15</v>
      </c>
      <c r="CP37" s="366"/>
      <c r="CQ37" s="365" t="str">
        <f>IF('各会計、関係団体の財政状況及び健全化判断比率'!BS10="","",'各会計、関係団体の財政状況及び健全化判断比率'!BS10)</f>
        <v>苫小牧ガス（株）</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16</v>
      </c>
      <c r="CP38" s="366"/>
      <c r="CQ38" s="365" t="str">
        <f>IF('各会計、関係団体の財政状況及び健全化判断比率'!BS11="","",'各会計、関係団体の財政状況及び健全化判断比率'!BS11)</f>
        <v>（株）苫小牧オートリゾート</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17</v>
      </c>
      <c r="CP39" s="366"/>
      <c r="CQ39" s="365" t="str">
        <f>IF('各会計、関係団体の財政状況及び健全化判断比率'!BS12="","",'各会計、関係団体の財政状況及び健全化判断比率'!BS12)</f>
        <v>丸一苫小牧中央青果（株）</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18</v>
      </c>
      <c r="CP40" s="366"/>
      <c r="CQ40" s="365" t="str">
        <f>IF('各会計、関係団体の財政状況及び健全化判断比率'!BS13="","",'各会計、関係団体の財政状況及び健全化判断比率'!BS13)</f>
        <v>（公財）苫小牧市体育協会</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19</v>
      </c>
      <c r="CP41" s="366"/>
      <c r="CQ41" s="365" t="str">
        <f>IF('各会計、関係団体の財政状況及び健全化判断比率'!BS14="","",'各会計、関係団体の財政状況及び健全化判断比率'!BS14)</f>
        <v>（公財）道央産業振興財団</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20</v>
      </c>
      <c r="CP42" s="366"/>
      <c r="CQ42" s="365" t="str">
        <f>IF('各会計、関係団体の財政状況及び健全化判断比率'!BS15="","",'各会計、関係団体の財政状況及び健全化判断比率'!BS15)</f>
        <v>（公財）新千歳空港周辺環境整備財団</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vao1Dyrx27HQjNMEl57fQrkRl72bFavMMUm4chEhM9MLWjWgqmmcXlU6XJkJzGVBYzaHUMcU8K7idYxAdH2qA==" saltValue="r0KaDcxS6vEV/m+9jQ4y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553</v>
      </c>
      <c r="D34" s="1186"/>
      <c r="E34" s="1187"/>
      <c r="F34" s="32">
        <v>0.69</v>
      </c>
      <c r="G34" s="33" t="s">
        <v>554</v>
      </c>
      <c r="H34" s="33" t="s">
        <v>555</v>
      </c>
      <c r="I34" s="33" t="s">
        <v>556</v>
      </c>
      <c r="J34" s="34" t="s">
        <v>557</v>
      </c>
      <c r="K34" s="22"/>
      <c r="L34" s="22"/>
      <c r="M34" s="22"/>
      <c r="N34" s="22"/>
      <c r="O34" s="22"/>
      <c r="P34" s="22"/>
    </row>
    <row r="35" spans="1:16" ht="39" customHeight="1" x14ac:dyDescent="0.15">
      <c r="A35" s="22"/>
      <c r="B35" s="35"/>
      <c r="C35" s="1180" t="s">
        <v>558</v>
      </c>
      <c r="D35" s="1181"/>
      <c r="E35" s="1182"/>
      <c r="F35" s="36">
        <v>3.77</v>
      </c>
      <c r="G35" s="37">
        <v>4.24</v>
      </c>
      <c r="H35" s="37">
        <v>4.33</v>
      </c>
      <c r="I35" s="37">
        <v>4.54</v>
      </c>
      <c r="J35" s="38">
        <v>4.24</v>
      </c>
      <c r="K35" s="22"/>
      <c r="L35" s="22"/>
      <c r="M35" s="22"/>
      <c r="N35" s="22"/>
      <c r="O35" s="22"/>
      <c r="P35" s="22"/>
    </row>
    <row r="36" spans="1:16" ht="39" customHeight="1" x14ac:dyDescent="0.15">
      <c r="A36" s="22"/>
      <c r="B36" s="35"/>
      <c r="C36" s="1180" t="s">
        <v>559</v>
      </c>
      <c r="D36" s="1181"/>
      <c r="E36" s="1182"/>
      <c r="F36" s="36">
        <v>3.61</v>
      </c>
      <c r="G36" s="37">
        <v>4.42</v>
      </c>
      <c r="H36" s="37">
        <v>3.31</v>
      </c>
      <c r="I36" s="37">
        <v>3.04</v>
      </c>
      <c r="J36" s="38">
        <v>3.93</v>
      </c>
      <c r="K36" s="22"/>
      <c r="L36" s="22"/>
      <c r="M36" s="22"/>
      <c r="N36" s="22"/>
      <c r="O36" s="22"/>
      <c r="P36" s="22"/>
    </row>
    <row r="37" spans="1:16" ht="39" customHeight="1" x14ac:dyDescent="0.15">
      <c r="A37" s="22"/>
      <c r="B37" s="35"/>
      <c r="C37" s="1180" t="s">
        <v>560</v>
      </c>
      <c r="D37" s="1181"/>
      <c r="E37" s="1182"/>
      <c r="F37" s="36">
        <v>1.95</v>
      </c>
      <c r="G37" s="37">
        <v>1.9</v>
      </c>
      <c r="H37" s="37">
        <v>2.0699999999999998</v>
      </c>
      <c r="I37" s="37">
        <v>2.2599999999999998</v>
      </c>
      <c r="J37" s="38">
        <v>2.84</v>
      </c>
      <c r="K37" s="22"/>
      <c r="L37" s="22"/>
      <c r="M37" s="22"/>
      <c r="N37" s="22"/>
      <c r="O37" s="22"/>
      <c r="P37" s="22"/>
    </row>
    <row r="38" spans="1:16" ht="39" customHeight="1" x14ac:dyDescent="0.15">
      <c r="A38" s="22"/>
      <c r="B38" s="35"/>
      <c r="C38" s="1180" t="s">
        <v>561</v>
      </c>
      <c r="D38" s="1181"/>
      <c r="E38" s="1182"/>
      <c r="F38" s="36">
        <v>1.1499999999999999</v>
      </c>
      <c r="G38" s="37">
        <v>1.23</v>
      </c>
      <c r="H38" s="37">
        <v>1.22</v>
      </c>
      <c r="I38" s="37">
        <v>1.29</v>
      </c>
      <c r="J38" s="38">
        <v>1.36</v>
      </c>
      <c r="K38" s="22"/>
      <c r="L38" s="22"/>
      <c r="M38" s="22"/>
      <c r="N38" s="22"/>
      <c r="O38" s="22"/>
      <c r="P38" s="22"/>
    </row>
    <row r="39" spans="1:16" ht="39" customHeight="1" x14ac:dyDescent="0.15">
      <c r="A39" s="22"/>
      <c r="B39" s="35"/>
      <c r="C39" s="1180" t="s">
        <v>562</v>
      </c>
      <c r="D39" s="1181"/>
      <c r="E39" s="1182"/>
      <c r="F39" s="36">
        <v>0.3</v>
      </c>
      <c r="G39" s="37">
        <v>0.02</v>
      </c>
      <c r="H39" s="37">
        <v>0.37</v>
      </c>
      <c r="I39" s="37">
        <v>1.1299999999999999</v>
      </c>
      <c r="J39" s="38">
        <v>1.32</v>
      </c>
      <c r="K39" s="22"/>
      <c r="L39" s="22"/>
      <c r="M39" s="22"/>
      <c r="N39" s="22"/>
      <c r="O39" s="22"/>
      <c r="P39" s="22"/>
    </row>
    <row r="40" spans="1:16" ht="39" customHeight="1" x14ac:dyDescent="0.15">
      <c r="A40" s="22"/>
      <c r="B40" s="35"/>
      <c r="C40" s="1180" t="s">
        <v>563</v>
      </c>
      <c r="D40" s="1181"/>
      <c r="E40" s="1182"/>
      <c r="F40" s="36">
        <v>0.04</v>
      </c>
      <c r="G40" s="37">
        <v>0.41</v>
      </c>
      <c r="H40" s="37">
        <v>0.39</v>
      </c>
      <c r="I40" s="37">
        <v>0.47</v>
      </c>
      <c r="J40" s="38">
        <v>0.54</v>
      </c>
      <c r="K40" s="22"/>
      <c r="L40" s="22"/>
      <c r="M40" s="22"/>
      <c r="N40" s="22"/>
      <c r="O40" s="22"/>
      <c r="P40" s="22"/>
    </row>
    <row r="41" spans="1:16" ht="39" customHeight="1" x14ac:dyDescent="0.15">
      <c r="A41" s="22"/>
      <c r="B41" s="35"/>
      <c r="C41" s="1180" t="s">
        <v>564</v>
      </c>
      <c r="D41" s="1181"/>
      <c r="E41" s="1182"/>
      <c r="F41" s="36">
        <v>0</v>
      </c>
      <c r="G41" s="37">
        <v>0.15</v>
      </c>
      <c r="H41" s="37">
        <v>0.15</v>
      </c>
      <c r="I41" s="37">
        <v>0.15</v>
      </c>
      <c r="J41" s="38">
        <v>0.16</v>
      </c>
      <c r="K41" s="22"/>
      <c r="L41" s="22"/>
      <c r="M41" s="22"/>
      <c r="N41" s="22"/>
      <c r="O41" s="22"/>
      <c r="P41" s="22"/>
    </row>
    <row r="42" spans="1:16" ht="39" customHeight="1" x14ac:dyDescent="0.15">
      <c r="A42" s="22"/>
      <c r="B42" s="39"/>
      <c r="C42" s="1180" t="s">
        <v>565</v>
      </c>
      <c r="D42" s="1181"/>
      <c r="E42" s="1182"/>
      <c r="F42" s="36" t="s">
        <v>505</v>
      </c>
      <c r="G42" s="37" t="s">
        <v>505</v>
      </c>
      <c r="H42" s="37" t="s">
        <v>505</v>
      </c>
      <c r="I42" s="37" t="s">
        <v>505</v>
      </c>
      <c r="J42" s="38" t="s">
        <v>505</v>
      </c>
      <c r="K42" s="22"/>
      <c r="L42" s="22"/>
      <c r="M42" s="22"/>
      <c r="N42" s="22"/>
      <c r="O42" s="22"/>
      <c r="P42" s="22"/>
    </row>
    <row r="43" spans="1:16" ht="39" customHeight="1" thickBot="1" x14ac:dyDescent="0.2">
      <c r="A43" s="22"/>
      <c r="B43" s="40"/>
      <c r="C43" s="1183" t="s">
        <v>566</v>
      </c>
      <c r="D43" s="1184"/>
      <c r="E43" s="1185"/>
      <c r="F43" s="41">
        <v>3.85</v>
      </c>
      <c r="G43" s="42">
        <v>5.56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OdSZf974/ChnL2HFzUpb+npbLNVIBLxkUd8FPLAxhgMdS/kn15u+t39f6oe8/jZlPmUIqcbrtPNOlkFAb/YQ==" saltValue="2J3GX98R3AClmycX3bLB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7716</v>
      </c>
      <c r="L45" s="60">
        <v>7430</v>
      </c>
      <c r="M45" s="60">
        <v>7003</v>
      </c>
      <c r="N45" s="60">
        <v>7510</v>
      </c>
      <c r="O45" s="61">
        <v>7430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98"/>
      <c r="C48" s="1199"/>
      <c r="D48" s="62"/>
      <c r="E48" s="1190" t="s">
        <v>15</v>
      </c>
      <c r="F48" s="1190"/>
      <c r="G48" s="1190"/>
      <c r="H48" s="1190"/>
      <c r="I48" s="1190"/>
      <c r="J48" s="1191"/>
      <c r="K48" s="63">
        <v>1593</v>
      </c>
      <c r="L48" s="64">
        <v>1592</v>
      </c>
      <c r="M48" s="64">
        <v>1783</v>
      </c>
      <c r="N48" s="64">
        <v>1793</v>
      </c>
      <c r="O48" s="65">
        <v>1727</v>
      </c>
      <c r="P48" s="48"/>
      <c r="Q48" s="48"/>
      <c r="R48" s="48"/>
      <c r="S48" s="48"/>
      <c r="T48" s="48"/>
      <c r="U48" s="48"/>
    </row>
    <row r="49" spans="1:21" ht="30.75" customHeight="1" x14ac:dyDescent="0.15">
      <c r="A49" s="48"/>
      <c r="B49" s="1198"/>
      <c r="C49" s="1199"/>
      <c r="D49" s="62"/>
      <c r="E49" s="1190" t="s">
        <v>16</v>
      </c>
      <c r="F49" s="1190"/>
      <c r="G49" s="1190"/>
      <c r="H49" s="1190"/>
      <c r="I49" s="1190"/>
      <c r="J49" s="1191"/>
      <c r="K49" s="63">
        <v>931</v>
      </c>
      <c r="L49" s="64">
        <v>881</v>
      </c>
      <c r="M49" s="64">
        <v>783</v>
      </c>
      <c r="N49" s="64">
        <v>697</v>
      </c>
      <c r="O49" s="65">
        <v>643</v>
      </c>
      <c r="P49" s="48"/>
      <c r="Q49" s="48"/>
      <c r="R49" s="48"/>
      <c r="S49" s="48"/>
      <c r="T49" s="48"/>
      <c r="U49" s="48"/>
    </row>
    <row r="50" spans="1:21" ht="30.75" customHeight="1" x14ac:dyDescent="0.15">
      <c r="A50" s="48"/>
      <c r="B50" s="1198"/>
      <c r="C50" s="1199"/>
      <c r="D50" s="62"/>
      <c r="E50" s="1190" t="s">
        <v>17</v>
      </c>
      <c r="F50" s="1190"/>
      <c r="G50" s="1190"/>
      <c r="H50" s="1190"/>
      <c r="I50" s="1190"/>
      <c r="J50" s="1191"/>
      <c r="K50" s="63">
        <v>152</v>
      </c>
      <c r="L50" s="64">
        <v>149</v>
      </c>
      <c r="M50" s="64">
        <v>168</v>
      </c>
      <c r="N50" s="64">
        <v>159</v>
      </c>
      <c r="O50" s="65">
        <v>153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505</v>
      </c>
      <c r="L51" s="64" t="s">
        <v>505</v>
      </c>
      <c r="M51" s="64">
        <v>1</v>
      </c>
      <c r="N51" s="64" t="s">
        <v>505</v>
      </c>
      <c r="O51" s="65" t="s">
        <v>505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8191</v>
      </c>
      <c r="L52" s="64">
        <v>8209</v>
      </c>
      <c r="M52" s="64">
        <v>7804</v>
      </c>
      <c r="N52" s="64">
        <v>7770</v>
      </c>
      <c r="O52" s="65">
        <v>7534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2201</v>
      </c>
      <c r="L53" s="69">
        <v>1843</v>
      </c>
      <c r="M53" s="69">
        <v>1934</v>
      </c>
      <c r="N53" s="69">
        <v>2389</v>
      </c>
      <c r="O53" s="70">
        <v>2419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ZeBino53zLZOrSCF7Eh7oS5gOC//TIRNe551QsE0PCZxAKtdMOD/ShqqbUBIEa04P36ZVfmxwHdITdJ98IenQ==" saltValue="BPFJMuQFYAX6e2voUsrP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16" t="s">
        <v>24</v>
      </c>
      <c r="C41" s="1217"/>
      <c r="D41" s="81"/>
      <c r="E41" s="1218" t="s">
        <v>25</v>
      </c>
      <c r="F41" s="1218"/>
      <c r="G41" s="1218"/>
      <c r="H41" s="1219"/>
      <c r="I41" s="82">
        <v>73225</v>
      </c>
      <c r="J41" s="83">
        <v>73563</v>
      </c>
      <c r="K41" s="83">
        <v>79352</v>
      </c>
      <c r="L41" s="83">
        <v>81870</v>
      </c>
      <c r="M41" s="84">
        <v>82579</v>
      </c>
    </row>
    <row r="42" spans="2:13" ht="27.75" customHeight="1" x14ac:dyDescent="0.15">
      <c r="B42" s="1206"/>
      <c r="C42" s="1207"/>
      <c r="D42" s="85"/>
      <c r="E42" s="1210" t="s">
        <v>26</v>
      </c>
      <c r="F42" s="1210"/>
      <c r="G42" s="1210"/>
      <c r="H42" s="1211"/>
      <c r="I42" s="86">
        <v>2035</v>
      </c>
      <c r="J42" s="87">
        <v>1948</v>
      </c>
      <c r="K42" s="87">
        <v>1763</v>
      </c>
      <c r="L42" s="87">
        <v>1628</v>
      </c>
      <c r="M42" s="88">
        <v>1498</v>
      </c>
    </row>
    <row r="43" spans="2:13" ht="27.75" customHeight="1" x14ac:dyDescent="0.15">
      <c r="B43" s="1206"/>
      <c r="C43" s="1207"/>
      <c r="D43" s="85"/>
      <c r="E43" s="1210" t="s">
        <v>27</v>
      </c>
      <c r="F43" s="1210"/>
      <c r="G43" s="1210"/>
      <c r="H43" s="1211"/>
      <c r="I43" s="86">
        <v>22736</v>
      </c>
      <c r="J43" s="87">
        <v>21254</v>
      </c>
      <c r="K43" s="87">
        <v>20863</v>
      </c>
      <c r="L43" s="87">
        <v>20304</v>
      </c>
      <c r="M43" s="88">
        <v>20281</v>
      </c>
    </row>
    <row r="44" spans="2:13" ht="27.75" customHeight="1" x14ac:dyDescent="0.15">
      <c r="B44" s="1206"/>
      <c r="C44" s="1207"/>
      <c r="D44" s="85"/>
      <c r="E44" s="1210" t="s">
        <v>28</v>
      </c>
      <c r="F44" s="1210"/>
      <c r="G44" s="1210"/>
      <c r="H44" s="1211"/>
      <c r="I44" s="86">
        <v>7351</v>
      </c>
      <c r="J44" s="87">
        <v>7162</v>
      </c>
      <c r="K44" s="87">
        <v>6797</v>
      </c>
      <c r="L44" s="87">
        <v>6045</v>
      </c>
      <c r="M44" s="88">
        <v>5607</v>
      </c>
    </row>
    <row r="45" spans="2:13" ht="27.75" customHeight="1" x14ac:dyDescent="0.15">
      <c r="B45" s="1206"/>
      <c r="C45" s="1207"/>
      <c r="D45" s="85"/>
      <c r="E45" s="1210" t="s">
        <v>29</v>
      </c>
      <c r="F45" s="1210"/>
      <c r="G45" s="1210"/>
      <c r="H45" s="1211"/>
      <c r="I45" s="86">
        <v>8784</v>
      </c>
      <c r="J45" s="87">
        <v>7420</v>
      </c>
      <c r="K45" s="87">
        <v>6897</v>
      </c>
      <c r="L45" s="87">
        <v>6796</v>
      </c>
      <c r="M45" s="88">
        <v>6540</v>
      </c>
    </row>
    <row r="46" spans="2:13" ht="27.75" customHeight="1" x14ac:dyDescent="0.15">
      <c r="B46" s="1206"/>
      <c r="C46" s="1207"/>
      <c r="D46" s="89"/>
      <c r="E46" s="1210" t="s">
        <v>30</v>
      </c>
      <c r="F46" s="1210"/>
      <c r="G46" s="1210"/>
      <c r="H46" s="1211"/>
      <c r="I46" s="86">
        <v>4103</v>
      </c>
      <c r="J46" s="87">
        <v>3604</v>
      </c>
      <c r="K46" s="87" t="s">
        <v>505</v>
      </c>
      <c r="L46" s="87" t="s">
        <v>505</v>
      </c>
      <c r="M46" s="88" t="s">
        <v>505</v>
      </c>
    </row>
    <row r="47" spans="2:13" ht="27.75" customHeight="1" x14ac:dyDescent="0.15">
      <c r="B47" s="1206"/>
      <c r="C47" s="1207"/>
      <c r="D47" s="90"/>
      <c r="E47" s="1220" t="s">
        <v>31</v>
      </c>
      <c r="F47" s="1221"/>
      <c r="G47" s="1221"/>
      <c r="H47" s="1222"/>
      <c r="I47" s="86" t="s">
        <v>505</v>
      </c>
      <c r="J47" s="87" t="s">
        <v>505</v>
      </c>
      <c r="K47" s="87" t="s">
        <v>505</v>
      </c>
      <c r="L47" s="87" t="s">
        <v>505</v>
      </c>
      <c r="M47" s="88" t="s">
        <v>505</v>
      </c>
    </row>
    <row r="48" spans="2:13" ht="27.75" customHeight="1" x14ac:dyDescent="0.15">
      <c r="B48" s="1206"/>
      <c r="C48" s="1207"/>
      <c r="D48" s="85"/>
      <c r="E48" s="1210" t="s">
        <v>32</v>
      </c>
      <c r="F48" s="1210"/>
      <c r="G48" s="1210"/>
      <c r="H48" s="1211"/>
      <c r="I48" s="86" t="s">
        <v>505</v>
      </c>
      <c r="J48" s="87" t="s">
        <v>505</v>
      </c>
      <c r="K48" s="87" t="s">
        <v>505</v>
      </c>
      <c r="L48" s="87" t="s">
        <v>505</v>
      </c>
      <c r="M48" s="88" t="s">
        <v>505</v>
      </c>
    </row>
    <row r="49" spans="2:13" ht="27.75" customHeight="1" x14ac:dyDescent="0.15">
      <c r="B49" s="1208"/>
      <c r="C49" s="1209"/>
      <c r="D49" s="85"/>
      <c r="E49" s="1210" t="s">
        <v>33</v>
      </c>
      <c r="F49" s="1210"/>
      <c r="G49" s="1210"/>
      <c r="H49" s="1211"/>
      <c r="I49" s="86" t="s">
        <v>505</v>
      </c>
      <c r="J49" s="87" t="s">
        <v>505</v>
      </c>
      <c r="K49" s="87" t="s">
        <v>505</v>
      </c>
      <c r="L49" s="87" t="s">
        <v>505</v>
      </c>
      <c r="M49" s="88" t="s">
        <v>505</v>
      </c>
    </row>
    <row r="50" spans="2:13" ht="27.75" customHeight="1" x14ac:dyDescent="0.15">
      <c r="B50" s="1204" t="s">
        <v>34</v>
      </c>
      <c r="C50" s="1205"/>
      <c r="D50" s="91"/>
      <c r="E50" s="1210" t="s">
        <v>35</v>
      </c>
      <c r="F50" s="1210"/>
      <c r="G50" s="1210"/>
      <c r="H50" s="1211"/>
      <c r="I50" s="86">
        <v>5783</v>
      </c>
      <c r="J50" s="87">
        <v>6599</v>
      </c>
      <c r="K50" s="87">
        <v>8929</v>
      </c>
      <c r="L50" s="87">
        <v>9038</v>
      </c>
      <c r="M50" s="88">
        <v>10288</v>
      </c>
    </row>
    <row r="51" spans="2:13" ht="27.75" customHeight="1" x14ac:dyDescent="0.15">
      <c r="B51" s="1206"/>
      <c r="C51" s="1207"/>
      <c r="D51" s="85"/>
      <c r="E51" s="1210" t="s">
        <v>36</v>
      </c>
      <c r="F51" s="1210"/>
      <c r="G51" s="1210"/>
      <c r="H51" s="1211"/>
      <c r="I51" s="86">
        <v>19605</v>
      </c>
      <c r="J51" s="87">
        <v>19093</v>
      </c>
      <c r="K51" s="87">
        <v>20294</v>
      </c>
      <c r="L51" s="87">
        <v>20821</v>
      </c>
      <c r="M51" s="88">
        <v>21593</v>
      </c>
    </row>
    <row r="52" spans="2:13" ht="27.75" customHeight="1" x14ac:dyDescent="0.15">
      <c r="B52" s="1208"/>
      <c r="C52" s="1209"/>
      <c r="D52" s="85"/>
      <c r="E52" s="1210" t="s">
        <v>37</v>
      </c>
      <c r="F52" s="1210"/>
      <c r="G52" s="1210"/>
      <c r="H52" s="1211"/>
      <c r="I52" s="86">
        <v>62394</v>
      </c>
      <c r="J52" s="87">
        <v>62077</v>
      </c>
      <c r="K52" s="87">
        <v>61981</v>
      </c>
      <c r="L52" s="87">
        <v>61865</v>
      </c>
      <c r="M52" s="88">
        <v>62264</v>
      </c>
    </row>
    <row r="53" spans="2:13" ht="27.75" customHeight="1" thickBot="1" x14ac:dyDescent="0.2">
      <c r="B53" s="1212" t="s">
        <v>38</v>
      </c>
      <c r="C53" s="1213"/>
      <c r="D53" s="92"/>
      <c r="E53" s="1214" t="s">
        <v>39</v>
      </c>
      <c r="F53" s="1214"/>
      <c r="G53" s="1214"/>
      <c r="H53" s="1215"/>
      <c r="I53" s="93">
        <v>30452</v>
      </c>
      <c r="J53" s="94">
        <v>27182</v>
      </c>
      <c r="K53" s="94">
        <v>24468</v>
      </c>
      <c r="L53" s="94">
        <v>24918</v>
      </c>
      <c r="M53" s="95">
        <v>22360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401d2tAF2TqZRJfMQM2QvIJ3jqfkFPZ7G8vb8b2FatYTsbB1GYmL2RwkC3kTbNsQW3jsrpXdXD4K2jAHU6EXw==" saltValue="/DaW2DdnB0JrUNeZx6RH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2997</v>
      </c>
      <c r="G55" s="107">
        <v>3224</v>
      </c>
      <c r="H55" s="108">
        <v>3667</v>
      </c>
    </row>
    <row r="56" spans="2:8" ht="52.5" customHeight="1" x14ac:dyDescent="0.15">
      <c r="B56" s="109"/>
      <c r="C56" s="1233" t="s">
        <v>43</v>
      </c>
      <c r="D56" s="1233"/>
      <c r="E56" s="1234"/>
      <c r="F56" s="110">
        <v>1586</v>
      </c>
      <c r="G56" s="110">
        <v>1812</v>
      </c>
      <c r="H56" s="111">
        <v>2170</v>
      </c>
    </row>
    <row r="57" spans="2:8" ht="53.25" customHeight="1" x14ac:dyDescent="0.15">
      <c r="B57" s="109"/>
      <c r="C57" s="1235" t="s">
        <v>44</v>
      </c>
      <c r="D57" s="1235"/>
      <c r="E57" s="1236"/>
      <c r="F57" s="112">
        <v>3845</v>
      </c>
      <c r="G57" s="112">
        <v>3453</v>
      </c>
      <c r="H57" s="113">
        <v>3651</v>
      </c>
    </row>
    <row r="58" spans="2:8" ht="45.75" customHeight="1" x14ac:dyDescent="0.15">
      <c r="B58" s="114"/>
      <c r="C58" s="1223" t="s">
        <v>602</v>
      </c>
      <c r="D58" s="1224"/>
      <c r="E58" s="1225"/>
      <c r="F58" s="115">
        <v>1730</v>
      </c>
      <c r="G58" s="115">
        <v>1810</v>
      </c>
      <c r="H58" s="116">
        <v>1917</v>
      </c>
    </row>
    <row r="59" spans="2:8" ht="45.75" customHeight="1" x14ac:dyDescent="0.15">
      <c r="B59" s="114"/>
      <c r="C59" s="1223" t="s">
        <v>603</v>
      </c>
      <c r="D59" s="1224"/>
      <c r="E59" s="1225"/>
      <c r="F59" s="115">
        <v>214</v>
      </c>
      <c r="G59" s="115">
        <v>397</v>
      </c>
      <c r="H59" s="116">
        <v>579</v>
      </c>
    </row>
    <row r="60" spans="2:8" ht="45.75" customHeight="1" x14ac:dyDescent="0.15">
      <c r="B60" s="114"/>
      <c r="C60" s="1223" t="s">
        <v>605</v>
      </c>
      <c r="D60" s="1224"/>
      <c r="E60" s="1225"/>
      <c r="F60" s="115">
        <v>489</v>
      </c>
      <c r="G60" s="115">
        <v>308</v>
      </c>
      <c r="H60" s="116">
        <v>210</v>
      </c>
    </row>
    <row r="61" spans="2:8" ht="45.75" customHeight="1" x14ac:dyDescent="0.15">
      <c r="B61" s="114"/>
      <c r="C61" s="1223" t="s">
        <v>604</v>
      </c>
      <c r="D61" s="1224"/>
      <c r="E61" s="1225"/>
      <c r="F61" s="115">
        <v>313</v>
      </c>
      <c r="G61" s="115">
        <v>233</v>
      </c>
      <c r="H61" s="116">
        <v>198</v>
      </c>
    </row>
    <row r="62" spans="2:8" ht="45.75" customHeight="1" thickBot="1" x14ac:dyDescent="0.2">
      <c r="B62" s="117"/>
      <c r="C62" s="1226" t="s">
        <v>606</v>
      </c>
      <c r="D62" s="1227"/>
      <c r="E62" s="1228"/>
      <c r="F62" s="118">
        <v>509</v>
      </c>
      <c r="G62" s="118">
        <v>151</v>
      </c>
      <c r="H62" s="119">
        <v>151</v>
      </c>
    </row>
    <row r="63" spans="2:8" ht="52.5" customHeight="1" thickBot="1" x14ac:dyDescent="0.2">
      <c r="B63" s="120"/>
      <c r="C63" s="1229" t="s">
        <v>45</v>
      </c>
      <c r="D63" s="1229"/>
      <c r="E63" s="1230"/>
      <c r="F63" s="121">
        <v>8429</v>
      </c>
      <c r="G63" s="121">
        <v>8490</v>
      </c>
      <c r="H63" s="122">
        <v>9488</v>
      </c>
    </row>
    <row r="64" spans="2:8" ht="15" customHeight="1" x14ac:dyDescent="0.15"/>
    <row r="65" ht="0" hidden="1" customHeight="1" x14ac:dyDescent="0.15"/>
    <row r="66" ht="0" hidden="1" customHeight="1" x14ac:dyDescent="0.15"/>
  </sheetData>
  <sheetProtection algorithmName="SHA-512" hashValue="NekC8O9yLhkbNka1BwE0zoc2KquCDH/CmMha/MJOPw187TBJRl1XzzY0SiPQV2I3RPspDCdVda/SmovvUxpvQQ==" saltValue="QBQ844hVpRIRaV6bj+2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611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612</v>
      </c>
      <c r="AO51" s="1275"/>
      <c r="AP51" s="1275"/>
      <c r="AQ51" s="1275"/>
      <c r="AR51" s="1275"/>
      <c r="AS51" s="1275"/>
      <c r="AT51" s="1275"/>
      <c r="AU51" s="1275"/>
      <c r="AV51" s="1275"/>
      <c r="AW51" s="1275"/>
      <c r="AX51" s="1275"/>
      <c r="AY51" s="1275"/>
      <c r="AZ51" s="1275"/>
      <c r="BA51" s="1275"/>
      <c r="BB51" s="1275" t="s">
        <v>613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72.3</v>
      </c>
      <c r="CG51" s="1277"/>
      <c r="CH51" s="1277"/>
      <c r="CI51" s="1277"/>
      <c r="CJ51" s="1277"/>
      <c r="CK51" s="1277"/>
      <c r="CL51" s="1277"/>
      <c r="CM51" s="1277"/>
      <c r="CN51" s="1277">
        <v>73.7</v>
      </c>
      <c r="CO51" s="1277"/>
      <c r="CP51" s="1277"/>
      <c r="CQ51" s="1277"/>
      <c r="CR51" s="1277"/>
      <c r="CS51" s="1277"/>
      <c r="CT51" s="1277"/>
      <c r="CU51" s="1277"/>
      <c r="CV51" s="1277">
        <v>66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43.9</v>
      </c>
      <c r="CG53" s="1277"/>
      <c r="CH53" s="1277"/>
      <c r="CI53" s="1277"/>
      <c r="CJ53" s="1277"/>
      <c r="CK53" s="1277"/>
      <c r="CL53" s="1277"/>
      <c r="CM53" s="1277"/>
      <c r="CN53" s="1277">
        <v>50.6</v>
      </c>
      <c r="CO53" s="1277"/>
      <c r="CP53" s="1277"/>
      <c r="CQ53" s="1277"/>
      <c r="CR53" s="1277"/>
      <c r="CS53" s="1277"/>
      <c r="CT53" s="1277"/>
      <c r="CU53" s="1277"/>
      <c r="CV53" s="1277">
        <v>51.7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615</v>
      </c>
      <c r="AO55" s="1271"/>
      <c r="AP55" s="1271"/>
      <c r="AQ55" s="1271"/>
      <c r="AR55" s="1271"/>
      <c r="AS55" s="1271"/>
      <c r="AT55" s="1271"/>
      <c r="AU55" s="1271"/>
      <c r="AV55" s="1271"/>
      <c r="AW55" s="1271"/>
      <c r="AX55" s="1271"/>
      <c r="AY55" s="1271"/>
      <c r="AZ55" s="1271"/>
      <c r="BA55" s="1271"/>
      <c r="BB55" s="1275" t="s">
        <v>613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25.4</v>
      </c>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52.6</v>
      </c>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616</v>
      </c>
    </row>
    <row r="64" spans="1:109" x14ac:dyDescent="0.15">
      <c r="B64" s="1246"/>
      <c r="G64" s="1253"/>
      <c r="I64" s="1287"/>
      <c r="J64" s="1287"/>
      <c r="K64" s="1287"/>
      <c r="L64" s="1287"/>
      <c r="M64" s="1287"/>
      <c r="N64" s="1288"/>
      <c r="AM64" s="1253"/>
      <c r="AN64" s="1253" t="s">
        <v>609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611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612</v>
      </c>
      <c r="AO73" s="1275"/>
      <c r="AP73" s="1275"/>
      <c r="AQ73" s="1275"/>
      <c r="AR73" s="1275"/>
      <c r="AS73" s="1275"/>
      <c r="AT73" s="1275"/>
      <c r="AU73" s="1275"/>
      <c r="AV73" s="1275"/>
      <c r="AW73" s="1275"/>
      <c r="AX73" s="1275"/>
      <c r="AY73" s="1275"/>
      <c r="AZ73" s="1275"/>
      <c r="BA73" s="1275"/>
      <c r="BB73" s="1275" t="s">
        <v>613</v>
      </c>
      <c r="BC73" s="1275"/>
      <c r="BD73" s="1275"/>
      <c r="BE73" s="1275"/>
      <c r="BF73" s="1275"/>
      <c r="BG73" s="1275"/>
      <c r="BH73" s="1275"/>
      <c r="BI73" s="1275"/>
      <c r="BJ73" s="1275"/>
      <c r="BK73" s="1275"/>
      <c r="BL73" s="1275"/>
      <c r="BM73" s="1275"/>
      <c r="BN73" s="1275"/>
      <c r="BO73" s="1275"/>
      <c r="BP73" s="1277">
        <v>91.4</v>
      </c>
      <c r="BQ73" s="1277"/>
      <c r="BR73" s="1277"/>
      <c r="BS73" s="1277"/>
      <c r="BT73" s="1277"/>
      <c r="BU73" s="1277"/>
      <c r="BV73" s="1277"/>
      <c r="BW73" s="1277"/>
      <c r="BX73" s="1277">
        <v>82.3</v>
      </c>
      <c r="BY73" s="1277"/>
      <c r="BZ73" s="1277"/>
      <c r="CA73" s="1277"/>
      <c r="CB73" s="1277"/>
      <c r="CC73" s="1277"/>
      <c r="CD73" s="1277"/>
      <c r="CE73" s="1277"/>
      <c r="CF73" s="1277">
        <v>72.3</v>
      </c>
      <c r="CG73" s="1277"/>
      <c r="CH73" s="1277"/>
      <c r="CI73" s="1277"/>
      <c r="CJ73" s="1277"/>
      <c r="CK73" s="1277"/>
      <c r="CL73" s="1277"/>
      <c r="CM73" s="1277"/>
      <c r="CN73" s="1277">
        <v>73.7</v>
      </c>
      <c r="CO73" s="1277"/>
      <c r="CP73" s="1277"/>
      <c r="CQ73" s="1277"/>
      <c r="CR73" s="1277"/>
      <c r="CS73" s="1277"/>
      <c r="CT73" s="1277"/>
      <c r="CU73" s="1277"/>
      <c r="CV73" s="1277">
        <v>66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618</v>
      </c>
      <c r="BC75" s="1275"/>
      <c r="BD75" s="1275"/>
      <c r="BE75" s="1275"/>
      <c r="BF75" s="1275"/>
      <c r="BG75" s="1275"/>
      <c r="BH75" s="1275"/>
      <c r="BI75" s="1275"/>
      <c r="BJ75" s="1275"/>
      <c r="BK75" s="1275"/>
      <c r="BL75" s="1275"/>
      <c r="BM75" s="1275"/>
      <c r="BN75" s="1275"/>
      <c r="BO75" s="1275"/>
      <c r="BP75" s="1277">
        <v>9.1</v>
      </c>
      <c r="BQ75" s="1277"/>
      <c r="BR75" s="1277"/>
      <c r="BS75" s="1277"/>
      <c r="BT75" s="1277"/>
      <c r="BU75" s="1277"/>
      <c r="BV75" s="1277"/>
      <c r="BW75" s="1277"/>
      <c r="BX75" s="1277">
        <v>7.4</v>
      </c>
      <c r="BY75" s="1277"/>
      <c r="BZ75" s="1277"/>
      <c r="CA75" s="1277"/>
      <c r="CB75" s="1277"/>
      <c r="CC75" s="1277"/>
      <c r="CD75" s="1277"/>
      <c r="CE75" s="1277"/>
      <c r="CF75" s="1277">
        <v>5.9</v>
      </c>
      <c r="CG75" s="1277"/>
      <c r="CH75" s="1277"/>
      <c r="CI75" s="1277"/>
      <c r="CJ75" s="1277"/>
      <c r="CK75" s="1277"/>
      <c r="CL75" s="1277"/>
      <c r="CM75" s="1277"/>
      <c r="CN75" s="1277">
        <v>6.1</v>
      </c>
      <c r="CO75" s="1277"/>
      <c r="CP75" s="1277"/>
      <c r="CQ75" s="1277"/>
      <c r="CR75" s="1277"/>
      <c r="CS75" s="1277"/>
      <c r="CT75" s="1277"/>
      <c r="CU75" s="1277"/>
      <c r="CV75" s="1277">
        <v>6.6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615</v>
      </c>
      <c r="AO77" s="1271"/>
      <c r="AP77" s="1271"/>
      <c r="AQ77" s="1271"/>
      <c r="AR77" s="1271"/>
      <c r="AS77" s="1271"/>
      <c r="AT77" s="1271"/>
      <c r="AU77" s="1271"/>
      <c r="AV77" s="1271"/>
      <c r="AW77" s="1271"/>
      <c r="AX77" s="1271"/>
      <c r="AY77" s="1271"/>
      <c r="AZ77" s="1271"/>
      <c r="BA77" s="1271"/>
      <c r="BB77" s="1275" t="s">
        <v>613</v>
      </c>
      <c r="BC77" s="1275"/>
      <c r="BD77" s="1275"/>
      <c r="BE77" s="1275"/>
      <c r="BF77" s="1275"/>
      <c r="BG77" s="1275"/>
      <c r="BH77" s="1275"/>
      <c r="BI77" s="1275"/>
      <c r="BJ77" s="1275"/>
      <c r="BK77" s="1275"/>
      <c r="BL77" s="1275"/>
      <c r="BM77" s="1275"/>
      <c r="BN77" s="1275"/>
      <c r="BO77" s="1275"/>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619</v>
      </c>
      <c r="BC79" s="1275"/>
      <c r="BD79" s="1275"/>
      <c r="BE79" s="1275"/>
      <c r="BF79" s="1275"/>
      <c r="BG79" s="1275"/>
      <c r="BH79" s="1275"/>
      <c r="BI79" s="1275"/>
      <c r="BJ79" s="1275"/>
      <c r="BK79" s="1275"/>
      <c r="BL79" s="1275"/>
      <c r="BM79" s="1275"/>
      <c r="BN79" s="1275"/>
      <c r="BO79" s="1275"/>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N0x0Ew3V5tZZ4QUNxY4HxSnrpJ+WCSvf57dn2rzVHFOrNy5HpeZ15XinsOjDMaZzYXdlOCRXyO+6w5qoacT6Q==" saltValue="rn38S1lKirlirQDR2AjO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OVlV52ZoMNlqkvd+dUKCeeASie0EGj2G/3slVoXeTOdmTGEBlmvUOO3nVwa3e8UrKWYnQPCPzy3NxK+df9Ogw==" saltValue="61gsoBMDXSAG/QzCxUay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RWGxtAPDjiSoVQzfPJIQ1t9H4P5efGTgGAUpUFKLIsvQoLFFZlaDKV8gwgwUNo2BiGqTVuP//p4w6VaVQSQ==" saltValue="ekwE4S5rOQnwsTZ6Ybn+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46658</v>
      </c>
      <c r="E3" s="141"/>
      <c r="F3" s="142">
        <v>43141</v>
      </c>
      <c r="G3" s="143"/>
      <c r="H3" s="144"/>
    </row>
    <row r="4" spans="1:8" x14ac:dyDescent="0.15">
      <c r="A4" s="145"/>
      <c r="B4" s="146"/>
      <c r="C4" s="147"/>
      <c r="D4" s="148">
        <v>25006</v>
      </c>
      <c r="E4" s="149"/>
      <c r="F4" s="150">
        <v>21887</v>
      </c>
      <c r="G4" s="151"/>
      <c r="H4" s="152"/>
    </row>
    <row r="5" spans="1:8" x14ac:dyDescent="0.15">
      <c r="A5" s="133" t="s">
        <v>539</v>
      </c>
      <c r="B5" s="138"/>
      <c r="C5" s="139"/>
      <c r="D5" s="140">
        <v>47154</v>
      </c>
      <c r="E5" s="141"/>
      <c r="F5" s="142">
        <v>45117</v>
      </c>
      <c r="G5" s="143"/>
      <c r="H5" s="144"/>
    </row>
    <row r="6" spans="1:8" x14ac:dyDescent="0.15">
      <c r="A6" s="145"/>
      <c r="B6" s="146"/>
      <c r="C6" s="147"/>
      <c r="D6" s="148">
        <v>33727</v>
      </c>
      <c r="E6" s="149"/>
      <c r="F6" s="150">
        <v>25589</v>
      </c>
      <c r="G6" s="151"/>
      <c r="H6" s="152"/>
    </row>
    <row r="7" spans="1:8" x14ac:dyDescent="0.15">
      <c r="A7" s="133" t="s">
        <v>540</v>
      </c>
      <c r="B7" s="138"/>
      <c r="C7" s="139"/>
      <c r="D7" s="140">
        <v>62879</v>
      </c>
      <c r="E7" s="141"/>
      <c r="F7" s="142">
        <v>39951</v>
      </c>
      <c r="G7" s="143"/>
      <c r="H7" s="144"/>
    </row>
    <row r="8" spans="1:8" x14ac:dyDescent="0.15">
      <c r="A8" s="145"/>
      <c r="B8" s="146"/>
      <c r="C8" s="147"/>
      <c r="D8" s="148">
        <v>41368</v>
      </c>
      <c r="E8" s="149"/>
      <c r="F8" s="150">
        <v>22555</v>
      </c>
      <c r="G8" s="151"/>
      <c r="H8" s="152"/>
    </row>
    <row r="9" spans="1:8" x14ac:dyDescent="0.15">
      <c r="A9" s="133" t="s">
        <v>541</v>
      </c>
      <c r="B9" s="138"/>
      <c r="C9" s="139"/>
      <c r="D9" s="140">
        <v>72920</v>
      </c>
      <c r="E9" s="141"/>
      <c r="F9" s="142">
        <v>39893</v>
      </c>
      <c r="G9" s="143"/>
      <c r="H9" s="144"/>
    </row>
    <row r="10" spans="1:8" x14ac:dyDescent="0.15">
      <c r="A10" s="145"/>
      <c r="B10" s="146"/>
      <c r="C10" s="147"/>
      <c r="D10" s="148">
        <v>38828</v>
      </c>
      <c r="E10" s="149"/>
      <c r="F10" s="150">
        <v>26170</v>
      </c>
      <c r="G10" s="151"/>
      <c r="H10" s="152"/>
    </row>
    <row r="11" spans="1:8" x14ac:dyDescent="0.15">
      <c r="A11" s="133" t="s">
        <v>542</v>
      </c>
      <c r="B11" s="138"/>
      <c r="C11" s="139"/>
      <c r="D11" s="140">
        <v>63965</v>
      </c>
      <c r="E11" s="141"/>
      <c r="F11" s="142">
        <v>41080</v>
      </c>
      <c r="G11" s="143"/>
      <c r="H11" s="144"/>
    </row>
    <row r="12" spans="1:8" x14ac:dyDescent="0.15">
      <c r="A12" s="145"/>
      <c r="B12" s="146"/>
      <c r="C12" s="153"/>
      <c r="D12" s="148">
        <v>32630</v>
      </c>
      <c r="E12" s="149"/>
      <c r="F12" s="150">
        <v>27265</v>
      </c>
      <c r="G12" s="151"/>
      <c r="H12" s="152"/>
    </row>
    <row r="13" spans="1:8" x14ac:dyDescent="0.15">
      <c r="A13" s="133"/>
      <c r="B13" s="138"/>
      <c r="C13" s="154"/>
      <c r="D13" s="155">
        <v>58715</v>
      </c>
      <c r="E13" s="156"/>
      <c r="F13" s="157">
        <v>41836</v>
      </c>
      <c r="G13" s="158"/>
      <c r="H13" s="144"/>
    </row>
    <row r="14" spans="1:8" x14ac:dyDescent="0.15">
      <c r="A14" s="145"/>
      <c r="B14" s="146"/>
      <c r="C14" s="147"/>
      <c r="D14" s="148">
        <v>34312</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3.62</v>
      </c>
      <c r="C19" s="159">
        <f>ROUND(VALUE(SUBSTITUTE(実質収支比率等に係る経年分析!G$48,"▲","-")),2)</f>
        <v>4.42</v>
      </c>
      <c r="D19" s="159">
        <f>ROUND(VALUE(SUBSTITUTE(実質収支比率等に係る経年分析!H$48,"▲","-")),2)</f>
        <v>3.32</v>
      </c>
      <c r="E19" s="159">
        <f>ROUND(VALUE(SUBSTITUTE(実質収支比率等に係る経年分析!I$48,"▲","-")),2)</f>
        <v>3.04</v>
      </c>
      <c r="F19" s="159">
        <f>ROUND(VALUE(SUBSTITUTE(実質収支比率等に係る経年分析!J$48,"▲","-")),2)</f>
        <v>3.94</v>
      </c>
    </row>
    <row r="20" spans="1:11" x14ac:dyDescent="0.15">
      <c r="A20" s="159" t="s">
        <v>49</v>
      </c>
      <c r="B20" s="159">
        <f>ROUND(VALUE(SUBSTITUTE(実質収支比率等に係る経年分析!F$47,"▲","-")),2)</f>
        <v>5.67</v>
      </c>
      <c r="C20" s="159">
        <f>ROUND(VALUE(SUBSTITUTE(実質収支比率等に係る経年分析!G$47,"▲","-")),2)</f>
        <v>6.68</v>
      </c>
      <c r="D20" s="159">
        <f>ROUND(VALUE(SUBSTITUTE(実質収支比率等に係る経年分析!H$47,"▲","-")),2)</f>
        <v>7.58</v>
      </c>
      <c r="E20" s="159">
        <f>ROUND(VALUE(SUBSTITUTE(実質収支比率等に係る経年分析!I$47,"▲","-")),2)</f>
        <v>8.17</v>
      </c>
      <c r="F20" s="159">
        <f>ROUND(VALUE(SUBSTITUTE(実質収支比率等に係る経年分析!J$47,"▲","-")),2)</f>
        <v>9.31</v>
      </c>
    </row>
    <row r="21" spans="1:11" x14ac:dyDescent="0.15">
      <c r="A21" s="159" t="s">
        <v>50</v>
      </c>
      <c r="B21" s="159">
        <f>IF(ISNUMBER(VALUE(SUBSTITUTE(実質収支比率等に係る経年分析!F$49,"▲","-"))),ROUND(VALUE(SUBSTITUTE(実質収支比率等に係る経年分析!F$49,"▲","-")),2),NA())</f>
        <v>3.65</v>
      </c>
      <c r="C21" s="159">
        <f>IF(ISNUMBER(VALUE(SUBSTITUTE(実質収支比率等に係る経年分析!G$49,"▲","-"))),ROUND(VALUE(SUBSTITUTE(実質収支比率等に係る経年分析!G$49,"▲","-")),2),NA())</f>
        <v>1.74</v>
      </c>
      <c r="D21" s="159">
        <f>IF(ISNUMBER(VALUE(SUBSTITUTE(実質収支比率等に係る経年分析!H$49,"▲","-"))),ROUND(VALUE(SUBSTITUTE(実質収支比率等に係る経年分析!H$49,"▲","-")),2),NA())</f>
        <v>-0.02</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2.02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3.85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5.56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0.54</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1.1299999999999999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1.32</v>
      </c>
    </row>
    <row r="32" spans="1:11" x14ac:dyDescent="0.15">
      <c r="A32" s="160" t="str">
        <f>IF(連結実質赤字比率に係る赤字・黒字の構成分析!C$38="",NA(),連結実質赤字比率に係る赤字・黒字の構成分析!C$38)</f>
        <v>公設地方卸売市場事業会計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1.1499999999999999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1.36</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2.0699999999999998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4.24</v>
      </c>
    </row>
    <row r="36" spans="1:16" x14ac:dyDescent="0.15">
      <c r="A36" s="160" t="str">
        <f>IF(連結実質赤字比率に係る赤字・黒字の構成分析!C$34="",NA(),連結実質赤字比率に係る赤字・黒字の構成分析!C$34)</f>
        <v>市立病院事業会計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0.69</v>
      </c>
      <c r="D36" s="160">
        <f>IF(ROUND(VALUE(SUBSTITUTE(連結実質赤字比率に係る赤字・黒字の構成分析!G$34,"▲", "-")), 2) &lt; 0, ABS(ROUND(VALUE(SUBSTITUTE(連結実質赤字比率に係る赤字・黒字の構成分析!G$34,"▲", "-")), 2)), NA())</f>
        <v>0.28000000000000003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0.89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2.17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8191</v>
      </c>
      <c r="E42" s="161"/>
      <c r="F42" s="161"/>
      <c r="G42" s="161">
        <f>'実質公債費比率（分子）の構造'!L$52</f>
        <v>8209</v>
      </c>
      <c r="H42" s="161"/>
      <c r="I42" s="161"/>
      <c r="J42" s="161">
        <f>'実質公債費比率（分子）の構造'!M$52</f>
        <v>7804</v>
      </c>
      <c r="K42" s="161"/>
      <c r="L42" s="161"/>
      <c r="M42" s="161">
        <f>'実質公債費比率（分子）の構造'!N$52</f>
        <v>7770</v>
      </c>
      <c r="N42" s="161"/>
      <c r="O42" s="161"/>
      <c r="P42" s="161">
        <f>'実質公債費比率（分子）の構造'!O$52</f>
        <v>7534</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152</v>
      </c>
      <c r="C44" s="161"/>
      <c r="D44" s="161"/>
      <c r="E44" s="161">
        <f>'実質公債費比率（分子）の構造'!L$50</f>
        <v>149</v>
      </c>
      <c r="F44" s="161"/>
      <c r="G44" s="161"/>
      <c r="H44" s="161">
        <f>'実質公債費比率（分子）の構造'!M$50</f>
        <v>168</v>
      </c>
      <c r="I44" s="161"/>
      <c r="J44" s="161"/>
      <c r="K44" s="161">
        <f>'実質公債費比率（分子）の構造'!N$50</f>
        <v>159</v>
      </c>
      <c r="L44" s="161"/>
      <c r="M44" s="161"/>
      <c r="N44" s="161">
        <f>'実質公債費比率（分子）の構造'!O$50</f>
        <v>153</v>
      </c>
      <c r="O44" s="161"/>
      <c r="P44" s="161"/>
    </row>
    <row r="45" spans="1:16" x14ac:dyDescent="0.15">
      <c r="A45" s="161" t="s">
        <v>60</v>
      </c>
      <c r="B45" s="161">
        <f>'実質公債費比率（分子）の構造'!K$49</f>
        <v>931</v>
      </c>
      <c r="C45" s="161"/>
      <c r="D45" s="161"/>
      <c r="E45" s="161">
        <f>'実質公債費比率（分子）の構造'!L$49</f>
        <v>881</v>
      </c>
      <c r="F45" s="161"/>
      <c r="G45" s="161"/>
      <c r="H45" s="161">
        <f>'実質公債費比率（分子）の構造'!M$49</f>
        <v>783</v>
      </c>
      <c r="I45" s="161"/>
      <c r="J45" s="161"/>
      <c r="K45" s="161">
        <f>'実質公債費比率（分子）の構造'!N$49</f>
        <v>697</v>
      </c>
      <c r="L45" s="161"/>
      <c r="M45" s="161"/>
      <c r="N45" s="161">
        <f>'実質公債費比率（分子）の構造'!O$49</f>
        <v>643</v>
      </c>
      <c r="O45" s="161"/>
      <c r="P45" s="161"/>
    </row>
    <row r="46" spans="1:16" x14ac:dyDescent="0.15">
      <c r="A46" s="161" t="s">
        <v>61</v>
      </c>
      <c r="B46" s="161">
        <f>'実質公債費比率（分子）の構造'!K$48</f>
        <v>1593</v>
      </c>
      <c r="C46" s="161"/>
      <c r="D46" s="161"/>
      <c r="E46" s="161">
        <f>'実質公債費比率（分子）の構造'!L$48</f>
        <v>1592</v>
      </c>
      <c r="F46" s="161"/>
      <c r="G46" s="161"/>
      <c r="H46" s="161">
        <f>'実質公債費比率（分子）の構造'!M$48</f>
        <v>1783</v>
      </c>
      <c r="I46" s="161"/>
      <c r="J46" s="161"/>
      <c r="K46" s="161">
        <f>'実質公債費比率（分子）の構造'!N$48</f>
        <v>1793</v>
      </c>
      <c r="L46" s="161"/>
      <c r="M46" s="161"/>
      <c r="N46" s="161">
        <f>'実質公債費比率（分子）の構造'!O$48</f>
        <v>1727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7716</v>
      </c>
      <c r="C49" s="161"/>
      <c r="D49" s="161"/>
      <c r="E49" s="161">
        <f>'実質公債費比率（分子）の構造'!L$45</f>
        <v>7430</v>
      </c>
      <c r="F49" s="161"/>
      <c r="G49" s="161"/>
      <c r="H49" s="161">
        <f>'実質公債費比率（分子）の構造'!M$45</f>
        <v>7003</v>
      </c>
      <c r="I49" s="161"/>
      <c r="J49" s="161"/>
      <c r="K49" s="161">
        <f>'実質公債費比率（分子）の構造'!N$45</f>
        <v>7510</v>
      </c>
      <c r="L49" s="161"/>
      <c r="M49" s="161"/>
      <c r="N49" s="161">
        <f>'実質公債費比率（分子）の構造'!O$45</f>
        <v>7430</v>
      </c>
      <c r="O49" s="161"/>
      <c r="P49" s="161"/>
    </row>
    <row r="50" spans="1:16" x14ac:dyDescent="0.15">
      <c r="A50" s="161" t="s">
        <v>65</v>
      </c>
      <c r="B50" s="161" t="e">
        <f>NA()</f>
        <v>#N/A</v>
      </c>
      <c r="C50" s="161">
        <f>IF(ISNUMBER('実質公債費比率（分子）の構造'!K$53),'実質公債費比率（分子）の構造'!K$53,NA())</f>
        <v>2201</v>
      </c>
      <c r="D50" s="161" t="e">
        <f>NA()</f>
        <v>#N/A</v>
      </c>
      <c r="E50" s="161" t="e">
        <f>NA()</f>
        <v>#N/A</v>
      </c>
      <c r="F50" s="161">
        <f>IF(ISNUMBER('実質公債費比率（分子）の構造'!L$53),'実質公債費比率（分子）の構造'!L$53,NA())</f>
        <v>1843</v>
      </c>
      <c r="G50" s="161" t="e">
        <f>NA()</f>
        <v>#N/A</v>
      </c>
      <c r="H50" s="161" t="e">
        <f>NA()</f>
        <v>#N/A</v>
      </c>
      <c r="I50" s="161">
        <f>IF(ISNUMBER('実質公債費比率（分子）の構造'!M$53),'実質公債費比率（分子）の構造'!M$53,NA())</f>
        <v>1934</v>
      </c>
      <c r="J50" s="161" t="e">
        <f>NA()</f>
        <v>#N/A</v>
      </c>
      <c r="K50" s="161" t="e">
        <f>NA()</f>
        <v>#N/A</v>
      </c>
      <c r="L50" s="161">
        <f>IF(ISNUMBER('実質公債費比率（分子）の構造'!N$53),'実質公債費比率（分子）の構造'!N$53,NA())</f>
        <v>2389</v>
      </c>
      <c r="M50" s="161" t="e">
        <f>NA()</f>
        <v>#N/A</v>
      </c>
      <c r="N50" s="161" t="e">
        <f>NA()</f>
        <v>#N/A</v>
      </c>
      <c r="O50" s="161">
        <f>IF(ISNUMBER('実質公債費比率（分子）の構造'!O$53),'実質公債費比率（分子）の構造'!O$53,NA())</f>
        <v>2419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62394</v>
      </c>
      <c r="E56" s="160"/>
      <c r="F56" s="160"/>
      <c r="G56" s="160">
        <f>'将来負担比率（分子）の構造'!J$52</f>
        <v>62077</v>
      </c>
      <c r="H56" s="160"/>
      <c r="I56" s="160"/>
      <c r="J56" s="160">
        <f>'将来負担比率（分子）の構造'!K$52</f>
        <v>61981</v>
      </c>
      <c r="K56" s="160"/>
      <c r="L56" s="160"/>
      <c r="M56" s="160">
        <f>'将来負担比率（分子）の構造'!L$52</f>
        <v>61865</v>
      </c>
      <c r="N56" s="160"/>
      <c r="O56" s="160"/>
      <c r="P56" s="160">
        <f>'将来負担比率（分子）の構造'!M$52</f>
        <v>62264</v>
      </c>
    </row>
    <row r="57" spans="1:16" x14ac:dyDescent="0.15">
      <c r="A57" s="160" t="s">
        <v>36</v>
      </c>
      <c r="B57" s="160"/>
      <c r="C57" s="160"/>
      <c r="D57" s="160">
        <f>'将来負担比率（分子）の構造'!I$51</f>
        <v>19605</v>
      </c>
      <c r="E57" s="160"/>
      <c r="F57" s="160"/>
      <c r="G57" s="160">
        <f>'将来負担比率（分子）の構造'!J$51</f>
        <v>19093</v>
      </c>
      <c r="H57" s="160"/>
      <c r="I57" s="160"/>
      <c r="J57" s="160">
        <f>'将来負担比率（分子）の構造'!K$51</f>
        <v>20294</v>
      </c>
      <c r="K57" s="160"/>
      <c r="L57" s="160"/>
      <c r="M57" s="160">
        <f>'将来負担比率（分子）の構造'!L$51</f>
        <v>20821</v>
      </c>
      <c r="N57" s="160"/>
      <c r="O57" s="160"/>
      <c r="P57" s="160">
        <f>'将来負担比率（分子）の構造'!M$51</f>
        <v>21593</v>
      </c>
    </row>
    <row r="58" spans="1:16" x14ac:dyDescent="0.15">
      <c r="A58" s="160" t="s">
        <v>35</v>
      </c>
      <c r="B58" s="160"/>
      <c r="C58" s="160"/>
      <c r="D58" s="160">
        <f>'将来負担比率（分子）の構造'!I$50</f>
        <v>5783</v>
      </c>
      <c r="E58" s="160"/>
      <c r="F58" s="160"/>
      <c r="G58" s="160">
        <f>'将来負担比率（分子）の構造'!J$50</f>
        <v>6599</v>
      </c>
      <c r="H58" s="160"/>
      <c r="I58" s="160"/>
      <c r="J58" s="160">
        <f>'将来負担比率（分子）の構造'!K$50</f>
        <v>8929</v>
      </c>
      <c r="K58" s="160"/>
      <c r="L58" s="160"/>
      <c r="M58" s="160">
        <f>'将来負担比率（分子）の構造'!L$50</f>
        <v>9038</v>
      </c>
      <c r="N58" s="160"/>
      <c r="O58" s="160"/>
      <c r="P58" s="160">
        <f>'将来負担比率（分子）の構造'!M$50</f>
        <v>10288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4103</v>
      </c>
      <c r="C61" s="160"/>
      <c r="D61" s="160"/>
      <c r="E61" s="160">
        <f>'将来負担比率（分子）の構造'!J$46</f>
        <v>3604</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8784</v>
      </c>
      <c r="C62" s="160"/>
      <c r="D62" s="160"/>
      <c r="E62" s="160">
        <f>'将来負担比率（分子）の構造'!J$45</f>
        <v>7420</v>
      </c>
      <c r="F62" s="160"/>
      <c r="G62" s="160"/>
      <c r="H62" s="160">
        <f>'将来負担比率（分子）の構造'!K$45</f>
        <v>6897</v>
      </c>
      <c r="I62" s="160"/>
      <c r="J62" s="160"/>
      <c r="K62" s="160">
        <f>'将来負担比率（分子）の構造'!L$45</f>
        <v>6796</v>
      </c>
      <c r="L62" s="160"/>
      <c r="M62" s="160"/>
      <c r="N62" s="160">
        <f>'将来負担比率（分子）の構造'!M$45</f>
        <v>6540</v>
      </c>
      <c r="O62" s="160"/>
      <c r="P62" s="160"/>
    </row>
    <row r="63" spans="1:16" x14ac:dyDescent="0.15">
      <c r="A63" s="160" t="s">
        <v>28</v>
      </c>
      <c r="B63" s="160">
        <f>'将来負担比率（分子）の構造'!I$44</f>
        <v>7351</v>
      </c>
      <c r="C63" s="160"/>
      <c r="D63" s="160"/>
      <c r="E63" s="160">
        <f>'将来負担比率（分子）の構造'!J$44</f>
        <v>7162</v>
      </c>
      <c r="F63" s="160"/>
      <c r="G63" s="160"/>
      <c r="H63" s="160">
        <f>'将来負担比率（分子）の構造'!K$44</f>
        <v>6797</v>
      </c>
      <c r="I63" s="160"/>
      <c r="J63" s="160"/>
      <c r="K63" s="160">
        <f>'将来負担比率（分子）の構造'!L$44</f>
        <v>6045</v>
      </c>
      <c r="L63" s="160"/>
      <c r="M63" s="160"/>
      <c r="N63" s="160">
        <f>'将来負担比率（分子）の構造'!M$44</f>
        <v>5607</v>
      </c>
      <c r="O63" s="160"/>
      <c r="P63" s="160"/>
    </row>
    <row r="64" spans="1:16" x14ac:dyDescent="0.15">
      <c r="A64" s="160" t="s">
        <v>27</v>
      </c>
      <c r="B64" s="160">
        <f>'将来負担比率（分子）の構造'!I$43</f>
        <v>22736</v>
      </c>
      <c r="C64" s="160"/>
      <c r="D64" s="160"/>
      <c r="E64" s="160">
        <f>'将来負担比率（分子）の構造'!J$43</f>
        <v>21254</v>
      </c>
      <c r="F64" s="160"/>
      <c r="G64" s="160"/>
      <c r="H64" s="160">
        <f>'将来負担比率（分子）の構造'!K$43</f>
        <v>20863</v>
      </c>
      <c r="I64" s="160"/>
      <c r="J64" s="160"/>
      <c r="K64" s="160">
        <f>'将来負担比率（分子）の構造'!L$43</f>
        <v>20304</v>
      </c>
      <c r="L64" s="160"/>
      <c r="M64" s="160"/>
      <c r="N64" s="160">
        <f>'将来負担比率（分子）の構造'!M$43</f>
        <v>20281</v>
      </c>
      <c r="O64" s="160"/>
      <c r="P64" s="160"/>
    </row>
    <row r="65" spans="1:16" x14ac:dyDescent="0.15">
      <c r="A65" s="160" t="s">
        <v>26</v>
      </c>
      <c r="B65" s="160">
        <f>'将来負担比率（分子）の構造'!I$42</f>
        <v>2035</v>
      </c>
      <c r="C65" s="160"/>
      <c r="D65" s="160"/>
      <c r="E65" s="160">
        <f>'将来負担比率（分子）の構造'!J$42</f>
        <v>1948</v>
      </c>
      <c r="F65" s="160"/>
      <c r="G65" s="160"/>
      <c r="H65" s="160">
        <f>'将来負担比率（分子）の構造'!K$42</f>
        <v>1763</v>
      </c>
      <c r="I65" s="160"/>
      <c r="J65" s="160"/>
      <c r="K65" s="160">
        <f>'将来負担比率（分子）の構造'!L$42</f>
        <v>1628</v>
      </c>
      <c r="L65" s="160"/>
      <c r="M65" s="160"/>
      <c r="N65" s="160">
        <f>'将来負担比率（分子）の構造'!M$42</f>
        <v>1498</v>
      </c>
      <c r="O65" s="160"/>
      <c r="P65" s="160"/>
    </row>
    <row r="66" spans="1:16" x14ac:dyDescent="0.15">
      <c r="A66" s="160" t="s">
        <v>25</v>
      </c>
      <c r="B66" s="160">
        <f>'将来負担比率（分子）の構造'!I$41</f>
        <v>73225</v>
      </c>
      <c r="C66" s="160"/>
      <c r="D66" s="160"/>
      <c r="E66" s="160">
        <f>'将来負担比率（分子）の構造'!J$41</f>
        <v>73563</v>
      </c>
      <c r="F66" s="160"/>
      <c r="G66" s="160"/>
      <c r="H66" s="160">
        <f>'将来負担比率（分子）の構造'!K$41</f>
        <v>79352</v>
      </c>
      <c r="I66" s="160"/>
      <c r="J66" s="160"/>
      <c r="K66" s="160">
        <f>'将来負担比率（分子）の構造'!L$41</f>
        <v>81870</v>
      </c>
      <c r="L66" s="160"/>
      <c r="M66" s="160"/>
      <c r="N66" s="160">
        <f>'将来負担比率（分子）の構造'!M$41</f>
        <v>82579</v>
      </c>
      <c r="O66" s="160"/>
      <c r="P66" s="160"/>
    </row>
    <row r="67" spans="1:16" x14ac:dyDescent="0.15">
      <c r="A67" s="160" t="s">
        <v>69</v>
      </c>
      <c r="B67" s="160" t="e">
        <f>NA()</f>
        <v>#N/A</v>
      </c>
      <c r="C67" s="160">
        <f>IF(ISNUMBER('将来負担比率（分子）の構造'!I$53), IF('将来負担比率（分子）の構造'!I$53 &lt; 0, 0, '将来負担比率（分子）の構造'!I$53), NA())</f>
        <v>30452</v>
      </c>
      <c r="D67" s="160" t="e">
        <f>NA()</f>
        <v>#N/A</v>
      </c>
      <c r="E67" s="160" t="e">
        <f>NA()</f>
        <v>#N/A</v>
      </c>
      <c r="F67" s="160">
        <f>IF(ISNUMBER('将来負担比率（分子）の構造'!J$53), IF('将来負担比率（分子）の構造'!J$53 &lt; 0, 0, '将来負担比率（分子）の構造'!J$53), NA())</f>
        <v>27182</v>
      </c>
      <c r="G67" s="160" t="e">
        <f>NA()</f>
        <v>#N/A</v>
      </c>
      <c r="H67" s="160" t="e">
        <f>NA()</f>
        <v>#N/A</v>
      </c>
      <c r="I67" s="160">
        <f>IF(ISNUMBER('将来負担比率（分子）の構造'!K$53), IF('将来負担比率（分子）の構造'!K$53 &lt; 0, 0, '将来負担比率（分子）の構造'!K$53), NA())</f>
        <v>24468</v>
      </c>
      <c r="J67" s="160" t="e">
        <f>NA()</f>
        <v>#N/A</v>
      </c>
      <c r="K67" s="160" t="e">
        <f>NA()</f>
        <v>#N/A</v>
      </c>
      <c r="L67" s="160">
        <f>IF(ISNUMBER('将来負担比率（分子）の構造'!L$53), IF('将来負担比率（分子）の構造'!L$53 &lt; 0, 0, '将来負担比率（分子）の構造'!L$53), NA())</f>
        <v>24918</v>
      </c>
      <c r="M67" s="160" t="e">
        <f>NA()</f>
        <v>#N/A</v>
      </c>
      <c r="N67" s="160" t="e">
        <f>NA()</f>
        <v>#N/A</v>
      </c>
      <c r="O67" s="160">
        <f>IF(ISNUMBER('将来負担比率（分子）の構造'!M$53), IF('将来負担比率（分子）の構造'!M$53 &lt; 0, 0, '将来負担比率（分子）の構造'!M$53), NA())</f>
        <v>22360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2997</v>
      </c>
      <c r="C72" s="164">
        <f>基金残高に係る経年分析!G55</f>
        <v>3224</v>
      </c>
      <c r="D72" s="164">
        <f>基金残高に係る経年分析!H55</f>
        <v>3667</v>
      </c>
    </row>
    <row r="73" spans="1:16" x14ac:dyDescent="0.15">
      <c r="A73" s="163" t="s">
        <v>72</v>
      </c>
      <c r="B73" s="164">
        <f>基金残高に係る経年分析!F56</f>
        <v>1586</v>
      </c>
      <c r="C73" s="164">
        <f>基金残高に係る経年分析!G56</f>
        <v>1812</v>
      </c>
      <c r="D73" s="164">
        <f>基金残高に係る経年分析!H56</f>
        <v>2170</v>
      </c>
    </row>
    <row r="74" spans="1:16" x14ac:dyDescent="0.15">
      <c r="A74" s="163" t="s">
        <v>73</v>
      </c>
      <c r="B74" s="164">
        <f>基金残高に係る経年分析!F57</f>
        <v>3845</v>
      </c>
      <c r="C74" s="164">
        <f>基金残高に係る経年分析!G57</f>
        <v>3453</v>
      </c>
      <c r="D74" s="164">
        <f>基金残高に係る経年分析!H57</f>
        <v>3651</v>
      </c>
    </row>
  </sheetData>
  <sheetProtection algorithmName="SHA-512" hashValue="yNyBZqSwFcMXT6oWIbcxMRQHrcqIzv/AAcdwko5itbSvpdpLrVb1Y5FzEnPxBjWJJ9O/yii0IwDRtI9kvjAutA==" saltValue="JCNsZNQ3O7mbGt8AAhpeU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27944154</v>
      </c>
      <c r="S5" s="669"/>
      <c r="T5" s="669"/>
      <c r="U5" s="669"/>
      <c r="V5" s="669"/>
      <c r="W5" s="669"/>
      <c r="X5" s="669"/>
      <c r="Y5" s="715"/>
      <c r="Z5" s="733">
        <v>35.6</v>
      </c>
      <c r="AA5" s="733"/>
      <c r="AB5" s="733"/>
      <c r="AC5" s="733"/>
      <c r="AD5" s="734">
        <v>25969949</v>
      </c>
      <c r="AE5" s="734"/>
      <c r="AF5" s="734"/>
      <c r="AG5" s="734"/>
      <c r="AH5" s="734"/>
      <c r="AI5" s="734"/>
      <c r="AJ5" s="734"/>
      <c r="AK5" s="734"/>
      <c r="AL5" s="716">
        <v>68.7</v>
      </c>
      <c r="AM5" s="685"/>
      <c r="AN5" s="685"/>
      <c r="AO5" s="717"/>
      <c r="AP5" s="702" t="s">
        <v>221</v>
      </c>
      <c r="AQ5" s="703"/>
      <c r="AR5" s="703"/>
      <c r="AS5" s="703"/>
      <c r="AT5" s="703"/>
      <c r="AU5" s="703"/>
      <c r="AV5" s="703"/>
      <c r="AW5" s="703"/>
      <c r="AX5" s="703"/>
      <c r="AY5" s="703"/>
      <c r="AZ5" s="703"/>
      <c r="BA5" s="703"/>
      <c r="BB5" s="703"/>
      <c r="BC5" s="703"/>
      <c r="BD5" s="703"/>
      <c r="BE5" s="703"/>
      <c r="BF5" s="704"/>
      <c r="BG5" s="603">
        <v>25940103</v>
      </c>
      <c r="BH5" s="606"/>
      <c r="BI5" s="606"/>
      <c r="BJ5" s="606"/>
      <c r="BK5" s="606"/>
      <c r="BL5" s="606"/>
      <c r="BM5" s="606"/>
      <c r="BN5" s="607"/>
      <c r="BO5" s="665">
        <v>92.8</v>
      </c>
      <c r="BP5" s="665"/>
      <c r="BQ5" s="665"/>
      <c r="BR5" s="665"/>
      <c r="BS5" s="666">
        <v>339410</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824301</v>
      </c>
      <c r="S6" s="606"/>
      <c r="T6" s="606"/>
      <c r="U6" s="606"/>
      <c r="V6" s="606"/>
      <c r="W6" s="606"/>
      <c r="X6" s="606"/>
      <c r="Y6" s="607"/>
      <c r="Z6" s="665">
        <v>1</v>
      </c>
      <c r="AA6" s="665"/>
      <c r="AB6" s="665"/>
      <c r="AC6" s="665"/>
      <c r="AD6" s="666">
        <v>824301</v>
      </c>
      <c r="AE6" s="666"/>
      <c r="AF6" s="666"/>
      <c r="AG6" s="666"/>
      <c r="AH6" s="666"/>
      <c r="AI6" s="666"/>
      <c r="AJ6" s="666"/>
      <c r="AK6" s="666"/>
      <c r="AL6" s="608">
        <v>2.2000000000000002</v>
      </c>
      <c r="AM6" s="609"/>
      <c r="AN6" s="609"/>
      <c r="AO6" s="667"/>
      <c r="AP6" s="600" t="s">
        <v>226</v>
      </c>
      <c r="AQ6" s="601"/>
      <c r="AR6" s="601"/>
      <c r="AS6" s="601"/>
      <c r="AT6" s="601"/>
      <c r="AU6" s="601"/>
      <c r="AV6" s="601"/>
      <c r="AW6" s="601"/>
      <c r="AX6" s="601"/>
      <c r="AY6" s="601"/>
      <c r="AZ6" s="601"/>
      <c r="BA6" s="601"/>
      <c r="BB6" s="601"/>
      <c r="BC6" s="601"/>
      <c r="BD6" s="601"/>
      <c r="BE6" s="601"/>
      <c r="BF6" s="602"/>
      <c r="BG6" s="603">
        <v>25940103</v>
      </c>
      <c r="BH6" s="606"/>
      <c r="BI6" s="606"/>
      <c r="BJ6" s="606"/>
      <c r="BK6" s="606"/>
      <c r="BL6" s="606"/>
      <c r="BM6" s="606"/>
      <c r="BN6" s="607"/>
      <c r="BO6" s="665">
        <v>92.8</v>
      </c>
      <c r="BP6" s="665"/>
      <c r="BQ6" s="665"/>
      <c r="BR6" s="665"/>
      <c r="BS6" s="666">
        <v>339410</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382715</v>
      </c>
      <c r="CS6" s="606"/>
      <c r="CT6" s="606"/>
      <c r="CU6" s="606"/>
      <c r="CV6" s="606"/>
      <c r="CW6" s="606"/>
      <c r="CX6" s="606"/>
      <c r="CY6" s="607"/>
      <c r="CZ6" s="716">
        <v>0.5</v>
      </c>
      <c r="DA6" s="685"/>
      <c r="DB6" s="685"/>
      <c r="DC6" s="719"/>
      <c r="DD6" s="611" t="s">
        <v>228</v>
      </c>
      <c r="DE6" s="606"/>
      <c r="DF6" s="606"/>
      <c r="DG6" s="606"/>
      <c r="DH6" s="606"/>
      <c r="DI6" s="606"/>
      <c r="DJ6" s="606"/>
      <c r="DK6" s="606"/>
      <c r="DL6" s="606"/>
      <c r="DM6" s="606"/>
      <c r="DN6" s="606"/>
      <c r="DO6" s="606"/>
      <c r="DP6" s="607"/>
      <c r="DQ6" s="611">
        <v>382715</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36686</v>
      </c>
      <c r="S7" s="606"/>
      <c r="T7" s="606"/>
      <c r="U7" s="606"/>
      <c r="V7" s="606"/>
      <c r="W7" s="606"/>
      <c r="X7" s="606"/>
      <c r="Y7" s="607"/>
      <c r="Z7" s="665">
        <v>0</v>
      </c>
      <c r="AA7" s="665"/>
      <c r="AB7" s="665"/>
      <c r="AC7" s="665"/>
      <c r="AD7" s="666">
        <v>36686</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10429485</v>
      </c>
      <c r="BH7" s="606"/>
      <c r="BI7" s="606"/>
      <c r="BJ7" s="606"/>
      <c r="BK7" s="606"/>
      <c r="BL7" s="606"/>
      <c r="BM7" s="606"/>
      <c r="BN7" s="607"/>
      <c r="BO7" s="665">
        <v>37.299999999999997</v>
      </c>
      <c r="BP7" s="665"/>
      <c r="BQ7" s="665"/>
      <c r="BR7" s="665"/>
      <c r="BS7" s="666">
        <v>339410</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8349423</v>
      </c>
      <c r="CS7" s="606"/>
      <c r="CT7" s="606"/>
      <c r="CU7" s="606"/>
      <c r="CV7" s="606"/>
      <c r="CW7" s="606"/>
      <c r="CX7" s="606"/>
      <c r="CY7" s="607"/>
      <c r="CZ7" s="665">
        <v>10.9</v>
      </c>
      <c r="DA7" s="665"/>
      <c r="DB7" s="665"/>
      <c r="DC7" s="665"/>
      <c r="DD7" s="611">
        <v>1015318</v>
      </c>
      <c r="DE7" s="606"/>
      <c r="DF7" s="606"/>
      <c r="DG7" s="606"/>
      <c r="DH7" s="606"/>
      <c r="DI7" s="606"/>
      <c r="DJ7" s="606"/>
      <c r="DK7" s="606"/>
      <c r="DL7" s="606"/>
      <c r="DM7" s="606"/>
      <c r="DN7" s="606"/>
      <c r="DO7" s="606"/>
      <c r="DP7" s="607"/>
      <c r="DQ7" s="611">
        <v>6574776</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52116</v>
      </c>
      <c r="S8" s="606"/>
      <c r="T8" s="606"/>
      <c r="U8" s="606"/>
      <c r="V8" s="606"/>
      <c r="W8" s="606"/>
      <c r="X8" s="606"/>
      <c r="Y8" s="607"/>
      <c r="Z8" s="665">
        <v>0.1</v>
      </c>
      <c r="AA8" s="665"/>
      <c r="AB8" s="665"/>
      <c r="AC8" s="665"/>
      <c r="AD8" s="666">
        <v>52116</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284672</v>
      </c>
      <c r="BH8" s="606"/>
      <c r="BI8" s="606"/>
      <c r="BJ8" s="606"/>
      <c r="BK8" s="606"/>
      <c r="BL8" s="606"/>
      <c r="BM8" s="606"/>
      <c r="BN8" s="607"/>
      <c r="BO8" s="665">
        <v>1</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31993145</v>
      </c>
      <c r="CS8" s="606"/>
      <c r="CT8" s="606"/>
      <c r="CU8" s="606"/>
      <c r="CV8" s="606"/>
      <c r="CW8" s="606"/>
      <c r="CX8" s="606"/>
      <c r="CY8" s="607"/>
      <c r="CZ8" s="665">
        <v>41.6</v>
      </c>
      <c r="DA8" s="665"/>
      <c r="DB8" s="665"/>
      <c r="DC8" s="665"/>
      <c r="DD8" s="611">
        <v>1285499</v>
      </c>
      <c r="DE8" s="606"/>
      <c r="DF8" s="606"/>
      <c r="DG8" s="606"/>
      <c r="DH8" s="606"/>
      <c r="DI8" s="606"/>
      <c r="DJ8" s="606"/>
      <c r="DK8" s="606"/>
      <c r="DL8" s="606"/>
      <c r="DM8" s="606"/>
      <c r="DN8" s="606"/>
      <c r="DO8" s="606"/>
      <c r="DP8" s="607"/>
      <c r="DQ8" s="611">
        <v>13001941</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52699</v>
      </c>
      <c r="S9" s="606"/>
      <c r="T9" s="606"/>
      <c r="U9" s="606"/>
      <c r="V9" s="606"/>
      <c r="W9" s="606"/>
      <c r="X9" s="606"/>
      <c r="Y9" s="607"/>
      <c r="Z9" s="665">
        <v>0.1</v>
      </c>
      <c r="AA9" s="665"/>
      <c r="AB9" s="665"/>
      <c r="AC9" s="665"/>
      <c r="AD9" s="666">
        <v>52699</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7721283</v>
      </c>
      <c r="BH9" s="606"/>
      <c r="BI9" s="606"/>
      <c r="BJ9" s="606"/>
      <c r="BK9" s="606"/>
      <c r="BL9" s="606"/>
      <c r="BM9" s="606"/>
      <c r="BN9" s="607"/>
      <c r="BO9" s="665">
        <v>27.6</v>
      </c>
      <c r="BP9" s="665"/>
      <c r="BQ9" s="665"/>
      <c r="BR9" s="665"/>
      <c r="BS9" s="611" t="s">
        <v>173</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7335755</v>
      </c>
      <c r="CS9" s="606"/>
      <c r="CT9" s="606"/>
      <c r="CU9" s="606"/>
      <c r="CV9" s="606"/>
      <c r="CW9" s="606"/>
      <c r="CX9" s="606"/>
      <c r="CY9" s="607"/>
      <c r="CZ9" s="665">
        <v>9.5</v>
      </c>
      <c r="DA9" s="665"/>
      <c r="DB9" s="665"/>
      <c r="DC9" s="665"/>
      <c r="DD9" s="611">
        <v>1825564</v>
      </c>
      <c r="DE9" s="606"/>
      <c r="DF9" s="606"/>
      <c r="DG9" s="606"/>
      <c r="DH9" s="606"/>
      <c r="DI9" s="606"/>
      <c r="DJ9" s="606"/>
      <c r="DK9" s="606"/>
      <c r="DL9" s="606"/>
      <c r="DM9" s="606"/>
      <c r="DN9" s="606"/>
      <c r="DO9" s="606"/>
      <c r="DP9" s="607"/>
      <c r="DQ9" s="611">
        <v>4544129</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173</v>
      </c>
      <c r="S10" s="606"/>
      <c r="T10" s="606"/>
      <c r="U10" s="606"/>
      <c r="V10" s="606"/>
      <c r="W10" s="606"/>
      <c r="X10" s="606"/>
      <c r="Y10" s="607"/>
      <c r="Z10" s="665" t="s">
        <v>173</v>
      </c>
      <c r="AA10" s="665"/>
      <c r="AB10" s="665"/>
      <c r="AC10" s="665"/>
      <c r="AD10" s="666" t="s">
        <v>228</v>
      </c>
      <c r="AE10" s="666"/>
      <c r="AF10" s="666"/>
      <c r="AG10" s="666"/>
      <c r="AH10" s="666"/>
      <c r="AI10" s="666"/>
      <c r="AJ10" s="666"/>
      <c r="AK10" s="666"/>
      <c r="AL10" s="608" t="s">
        <v>228</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619966</v>
      </c>
      <c r="BH10" s="606"/>
      <c r="BI10" s="606"/>
      <c r="BJ10" s="606"/>
      <c r="BK10" s="606"/>
      <c r="BL10" s="606"/>
      <c r="BM10" s="606"/>
      <c r="BN10" s="607"/>
      <c r="BO10" s="665">
        <v>2.2000000000000002</v>
      </c>
      <c r="BP10" s="665"/>
      <c r="BQ10" s="665"/>
      <c r="BR10" s="665"/>
      <c r="BS10" s="611">
        <v>55893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276497</v>
      </c>
      <c r="CS10" s="606"/>
      <c r="CT10" s="606"/>
      <c r="CU10" s="606"/>
      <c r="CV10" s="606"/>
      <c r="CW10" s="606"/>
      <c r="CX10" s="606"/>
      <c r="CY10" s="607"/>
      <c r="CZ10" s="665">
        <v>0.4</v>
      </c>
      <c r="DA10" s="665"/>
      <c r="DB10" s="665"/>
      <c r="DC10" s="665"/>
      <c r="DD10" s="611" t="s">
        <v>173</v>
      </c>
      <c r="DE10" s="606"/>
      <c r="DF10" s="606"/>
      <c r="DG10" s="606"/>
      <c r="DH10" s="606"/>
      <c r="DI10" s="606"/>
      <c r="DJ10" s="606"/>
      <c r="DK10" s="606"/>
      <c r="DL10" s="606"/>
      <c r="DM10" s="606"/>
      <c r="DN10" s="606"/>
      <c r="DO10" s="606"/>
      <c r="DP10" s="607"/>
      <c r="DQ10" s="611">
        <v>264389</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173</v>
      </c>
      <c r="S11" s="606"/>
      <c r="T11" s="606"/>
      <c r="U11" s="606"/>
      <c r="V11" s="606"/>
      <c r="W11" s="606"/>
      <c r="X11" s="606"/>
      <c r="Y11" s="607"/>
      <c r="Z11" s="665" t="s">
        <v>173</v>
      </c>
      <c r="AA11" s="665"/>
      <c r="AB11" s="665"/>
      <c r="AC11" s="665"/>
      <c r="AD11" s="666" t="s">
        <v>228</v>
      </c>
      <c r="AE11" s="666"/>
      <c r="AF11" s="666"/>
      <c r="AG11" s="666"/>
      <c r="AH11" s="666"/>
      <c r="AI11" s="666"/>
      <c r="AJ11" s="666"/>
      <c r="AK11" s="666"/>
      <c r="AL11" s="608" t="s">
        <v>173</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1803564</v>
      </c>
      <c r="BH11" s="606"/>
      <c r="BI11" s="606"/>
      <c r="BJ11" s="606"/>
      <c r="BK11" s="606"/>
      <c r="BL11" s="606"/>
      <c r="BM11" s="606"/>
      <c r="BN11" s="607"/>
      <c r="BO11" s="665">
        <v>6.5</v>
      </c>
      <c r="BP11" s="665"/>
      <c r="BQ11" s="665"/>
      <c r="BR11" s="665"/>
      <c r="BS11" s="611">
        <v>283517</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365089</v>
      </c>
      <c r="CS11" s="606"/>
      <c r="CT11" s="606"/>
      <c r="CU11" s="606"/>
      <c r="CV11" s="606"/>
      <c r="CW11" s="606"/>
      <c r="CX11" s="606"/>
      <c r="CY11" s="607"/>
      <c r="CZ11" s="665">
        <v>0.5</v>
      </c>
      <c r="DA11" s="665"/>
      <c r="DB11" s="665"/>
      <c r="DC11" s="665"/>
      <c r="DD11" s="611">
        <v>21781</v>
      </c>
      <c r="DE11" s="606"/>
      <c r="DF11" s="606"/>
      <c r="DG11" s="606"/>
      <c r="DH11" s="606"/>
      <c r="DI11" s="606"/>
      <c r="DJ11" s="606"/>
      <c r="DK11" s="606"/>
      <c r="DL11" s="606"/>
      <c r="DM11" s="606"/>
      <c r="DN11" s="606"/>
      <c r="DO11" s="606"/>
      <c r="DP11" s="607"/>
      <c r="DQ11" s="611">
        <v>314964</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3492429</v>
      </c>
      <c r="S12" s="606"/>
      <c r="T12" s="606"/>
      <c r="U12" s="606"/>
      <c r="V12" s="606"/>
      <c r="W12" s="606"/>
      <c r="X12" s="606"/>
      <c r="Y12" s="607"/>
      <c r="Z12" s="665">
        <v>4.4000000000000004</v>
      </c>
      <c r="AA12" s="665"/>
      <c r="AB12" s="665"/>
      <c r="AC12" s="665"/>
      <c r="AD12" s="666">
        <v>3492429</v>
      </c>
      <c r="AE12" s="666"/>
      <c r="AF12" s="666"/>
      <c r="AG12" s="666"/>
      <c r="AH12" s="666"/>
      <c r="AI12" s="666"/>
      <c r="AJ12" s="666"/>
      <c r="AK12" s="666"/>
      <c r="AL12" s="608">
        <v>9.1999999999999993</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13450477</v>
      </c>
      <c r="BH12" s="606"/>
      <c r="BI12" s="606"/>
      <c r="BJ12" s="606"/>
      <c r="BK12" s="606"/>
      <c r="BL12" s="606"/>
      <c r="BM12" s="606"/>
      <c r="BN12" s="607"/>
      <c r="BO12" s="665">
        <v>48.1</v>
      </c>
      <c r="BP12" s="665"/>
      <c r="BQ12" s="665"/>
      <c r="BR12" s="665"/>
      <c r="BS12" s="611" t="s">
        <v>173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2232787</v>
      </c>
      <c r="CS12" s="606"/>
      <c r="CT12" s="606"/>
      <c r="CU12" s="606"/>
      <c r="CV12" s="606"/>
      <c r="CW12" s="606"/>
      <c r="CX12" s="606"/>
      <c r="CY12" s="607"/>
      <c r="CZ12" s="665">
        <v>2.9</v>
      </c>
      <c r="DA12" s="665"/>
      <c r="DB12" s="665"/>
      <c r="DC12" s="665"/>
      <c r="DD12" s="611">
        <v>40598</v>
      </c>
      <c r="DE12" s="606"/>
      <c r="DF12" s="606"/>
      <c r="DG12" s="606"/>
      <c r="DH12" s="606"/>
      <c r="DI12" s="606"/>
      <c r="DJ12" s="606"/>
      <c r="DK12" s="606"/>
      <c r="DL12" s="606"/>
      <c r="DM12" s="606"/>
      <c r="DN12" s="606"/>
      <c r="DO12" s="606"/>
      <c r="DP12" s="607"/>
      <c r="DQ12" s="611">
        <v>897675</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173825</v>
      </c>
      <c r="S13" s="606"/>
      <c r="T13" s="606"/>
      <c r="U13" s="606"/>
      <c r="V13" s="606"/>
      <c r="W13" s="606"/>
      <c r="X13" s="606"/>
      <c r="Y13" s="607"/>
      <c r="Z13" s="665">
        <v>0.2</v>
      </c>
      <c r="AA13" s="665"/>
      <c r="AB13" s="665"/>
      <c r="AC13" s="665"/>
      <c r="AD13" s="666">
        <v>173825</v>
      </c>
      <c r="AE13" s="666"/>
      <c r="AF13" s="666"/>
      <c r="AG13" s="666"/>
      <c r="AH13" s="666"/>
      <c r="AI13" s="666"/>
      <c r="AJ13" s="666"/>
      <c r="AK13" s="666"/>
      <c r="AL13" s="608">
        <v>0.5</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13303811</v>
      </c>
      <c r="BH13" s="606"/>
      <c r="BI13" s="606"/>
      <c r="BJ13" s="606"/>
      <c r="BK13" s="606"/>
      <c r="BL13" s="606"/>
      <c r="BM13" s="606"/>
      <c r="BN13" s="607"/>
      <c r="BO13" s="665">
        <v>47.6</v>
      </c>
      <c r="BP13" s="665"/>
      <c r="BQ13" s="665"/>
      <c r="BR13" s="665"/>
      <c r="BS13" s="611" t="s">
        <v>131</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9207094</v>
      </c>
      <c r="CS13" s="606"/>
      <c r="CT13" s="606"/>
      <c r="CU13" s="606"/>
      <c r="CV13" s="606"/>
      <c r="CW13" s="606"/>
      <c r="CX13" s="606"/>
      <c r="CY13" s="607"/>
      <c r="CZ13" s="665">
        <v>12</v>
      </c>
      <c r="DA13" s="665"/>
      <c r="DB13" s="665"/>
      <c r="DC13" s="665"/>
      <c r="DD13" s="611">
        <v>4316473</v>
      </c>
      <c r="DE13" s="606"/>
      <c r="DF13" s="606"/>
      <c r="DG13" s="606"/>
      <c r="DH13" s="606"/>
      <c r="DI13" s="606"/>
      <c r="DJ13" s="606"/>
      <c r="DK13" s="606"/>
      <c r="DL13" s="606"/>
      <c r="DM13" s="606"/>
      <c r="DN13" s="606"/>
      <c r="DO13" s="606"/>
      <c r="DP13" s="607"/>
      <c r="DQ13" s="611">
        <v>5184770</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228</v>
      </c>
      <c r="S14" s="606"/>
      <c r="T14" s="606"/>
      <c r="U14" s="606"/>
      <c r="V14" s="606"/>
      <c r="W14" s="606"/>
      <c r="X14" s="606"/>
      <c r="Y14" s="607"/>
      <c r="Z14" s="665" t="s">
        <v>228</v>
      </c>
      <c r="AA14" s="665"/>
      <c r="AB14" s="665"/>
      <c r="AC14" s="665"/>
      <c r="AD14" s="666" t="s">
        <v>173</v>
      </c>
      <c r="AE14" s="666"/>
      <c r="AF14" s="666"/>
      <c r="AG14" s="666"/>
      <c r="AH14" s="666"/>
      <c r="AI14" s="666"/>
      <c r="AJ14" s="666"/>
      <c r="AK14" s="666"/>
      <c r="AL14" s="608" t="s">
        <v>228</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319695</v>
      </c>
      <c r="BH14" s="606"/>
      <c r="BI14" s="606"/>
      <c r="BJ14" s="606"/>
      <c r="BK14" s="606"/>
      <c r="BL14" s="606"/>
      <c r="BM14" s="606"/>
      <c r="BN14" s="607"/>
      <c r="BO14" s="665">
        <v>1.1000000000000001</v>
      </c>
      <c r="BP14" s="665"/>
      <c r="BQ14" s="665"/>
      <c r="BR14" s="665"/>
      <c r="BS14" s="611" t="s">
        <v>173</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2362699</v>
      </c>
      <c r="CS14" s="606"/>
      <c r="CT14" s="606"/>
      <c r="CU14" s="606"/>
      <c r="CV14" s="606"/>
      <c r="CW14" s="606"/>
      <c r="CX14" s="606"/>
      <c r="CY14" s="607"/>
      <c r="CZ14" s="665">
        <v>3.1</v>
      </c>
      <c r="DA14" s="665"/>
      <c r="DB14" s="665"/>
      <c r="DC14" s="665"/>
      <c r="DD14" s="611">
        <v>414952</v>
      </c>
      <c r="DE14" s="606"/>
      <c r="DF14" s="606"/>
      <c r="DG14" s="606"/>
      <c r="DH14" s="606"/>
      <c r="DI14" s="606"/>
      <c r="DJ14" s="606"/>
      <c r="DK14" s="606"/>
      <c r="DL14" s="606"/>
      <c r="DM14" s="606"/>
      <c r="DN14" s="606"/>
      <c r="DO14" s="606"/>
      <c r="DP14" s="607"/>
      <c r="DQ14" s="611">
        <v>2073424</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140736</v>
      </c>
      <c r="S15" s="606"/>
      <c r="T15" s="606"/>
      <c r="U15" s="606"/>
      <c r="V15" s="606"/>
      <c r="W15" s="606"/>
      <c r="X15" s="606"/>
      <c r="Y15" s="607"/>
      <c r="Z15" s="665">
        <v>0.2</v>
      </c>
      <c r="AA15" s="665"/>
      <c r="AB15" s="665"/>
      <c r="AC15" s="665"/>
      <c r="AD15" s="666">
        <v>140736</v>
      </c>
      <c r="AE15" s="666"/>
      <c r="AF15" s="666"/>
      <c r="AG15" s="666"/>
      <c r="AH15" s="666"/>
      <c r="AI15" s="666"/>
      <c r="AJ15" s="666"/>
      <c r="AK15" s="666"/>
      <c r="AL15" s="608">
        <v>0.4</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1721523</v>
      </c>
      <c r="BH15" s="606"/>
      <c r="BI15" s="606"/>
      <c r="BJ15" s="606"/>
      <c r="BK15" s="606"/>
      <c r="BL15" s="606"/>
      <c r="BM15" s="606"/>
      <c r="BN15" s="607"/>
      <c r="BO15" s="665">
        <v>6.2</v>
      </c>
      <c r="BP15" s="665"/>
      <c r="BQ15" s="665"/>
      <c r="BR15" s="665"/>
      <c r="BS15" s="611" t="s">
        <v>228</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6955333</v>
      </c>
      <c r="CS15" s="606"/>
      <c r="CT15" s="606"/>
      <c r="CU15" s="606"/>
      <c r="CV15" s="606"/>
      <c r="CW15" s="606"/>
      <c r="CX15" s="606"/>
      <c r="CY15" s="607"/>
      <c r="CZ15" s="665">
        <v>9</v>
      </c>
      <c r="DA15" s="665"/>
      <c r="DB15" s="665"/>
      <c r="DC15" s="665"/>
      <c r="DD15" s="611">
        <v>2105663</v>
      </c>
      <c r="DE15" s="606"/>
      <c r="DF15" s="606"/>
      <c r="DG15" s="606"/>
      <c r="DH15" s="606"/>
      <c r="DI15" s="606"/>
      <c r="DJ15" s="606"/>
      <c r="DK15" s="606"/>
      <c r="DL15" s="606"/>
      <c r="DM15" s="606"/>
      <c r="DN15" s="606"/>
      <c r="DO15" s="606"/>
      <c r="DP15" s="607"/>
      <c r="DQ15" s="611">
        <v>4832766</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173</v>
      </c>
      <c r="AA16" s="665"/>
      <c r="AB16" s="665"/>
      <c r="AC16" s="665"/>
      <c r="AD16" s="666" t="s">
        <v>173</v>
      </c>
      <c r="AE16" s="666"/>
      <c r="AF16" s="666"/>
      <c r="AG16" s="666"/>
      <c r="AH16" s="666"/>
      <c r="AI16" s="666"/>
      <c r="AJ16" s="666"/>
      <c r="AK16" s="666"/>
      <c r="AL16" s="608" t="s">
        <v>173</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v>18923</v>
      </c>
      <c r="BH16" s="606"/>
      <c r="BI16" s="606"/>
      <c r="BJ16" s="606"/>
      <c r="BK16" s="606"/>
      <c r="BL16" s="606"/>
      <c r="BM16" s="606"/>
      <c r="BN16" s="607"/>
      <c r="BO16" s="665">
        <v>0.1</v>
      </c>
      <c r="BP16" s="665"/>
      <c r="BQ16" s="665"/>
      <c r="BR16" s="665"/>
      <c r="BS16" s="611" t="s">
        <v>228</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30413</v>
      </c>
      <c r="CS16" s="606"/>
      <c r="CT16" s="606"/>
      <c r="CU16" s="606"/>
      <c r="CV16" s="606"/>
      <c r="CW16" s="606"/>
      <c r="CX16" s="606"/>
      <c r="CY16" s="607"/>
      <c r="CZ16" s="665">
        <v>0</v>
      </c>
      <c r="DA16" s="665"/>
      <c r="DB16" s="665"/>
      <c r="DC16" s="665"/>
      <c r="DD16" s="611" t="s">
        <v>228</v>
      </c>
      <c r="DE16" s="606"/>
      <c r="DF16" s="606"/>
      <c r="DG16" s="606"/>
      <c r="DH16" s="606"/>
      <c r="DI16" s="606"/>
      <c r="DJ16" s="606"/>
      <c r="DK16" s="606"/>
      <c r="DL16" s="606"/>
      <c r="DM16" s="606"/>
      <c r="DN16" s="606"/>
      <c r="DO16" s="606"/>
      <c r="DP16" s="607"/>
      <c r="DQ16" s="611" t="s">
        <v>173</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120425</v>
      </c>
      <c r="S17" s="606"/>
      <c r="T17" s="606"/>
      <c r="U17" s="606"/>
      <c r="V17" s="606"/>
      <c r="W17" s="606"/>
      <c r="X17" s="606"/>
      <c r="Y17" s="607"/>
      <c r="Z17" s="665">
        <v>0.2</v>
      </c>
      <c r="AA17" s="665"/>
      <c r="AB17" s="665"/>
      <c r="AC17" s="665"/>
      <c r="AD17" s="666">
        <v>120425</v>
      </c>
      <c r="AE17" s="666"/>
      <c r="AF17" s="666"/>
      <c r="AG17" s="666"/>
      <c r="AH17" s="666"/>
      <c r="AI17" s="666"/>
      <c r="AJ17" s="666"/>
      <c r="AK17" s="666"/>
      <c r="AL17" s="608">
        <v>0.3</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173</v>
      </c>
      <c r="BH17" s="606"/>
      <c r="BI17" s="606"/>
      <c r="BJ17" s="606"/>
      <c r="BK17" s="606"/>
      <c r="BL17" s="606"/>
      <c r="BM17" s="606"/>
      <c r="BN17" s="607"/>
      <c r="BO17" s="665" t="s">
        <v>173</v>
      </c>
      <c r="BP17" s="665"/>
      <c r="BQ17" s="665"/>
      <c r="BR17" s="665"/>
      <c r="BS17" s="611" t="s">
        <v>173</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7434576</v>
      </c>
      <c r="CS17" s="606"/>
      <c r="CT17" s="606"/>
      <c r="CU17" s="606"/>
      <c r="CV17" s="606"/>
      <c r="CW17" s="606"/>
      <c r="CX17" s="606"/>
      <c r="CY17" s="607"/>
      <c r="CZ17" s="665">
        <v>9.6999999999999993</v>
      </c>
      <c r="DA17" s="665"/>
      <c r="DB17" s="665"/>
      <c r="DC17" s="665"/>
      <c r="DD17" s="611" t="s">
        <v>173</v>
      </c>
      <c r="DE17" s="606"/>
      <c r="DF17" s="606"/>
      <c r="DG17" s="606"/>
      <c r="DH17" s="606"/>
      <c r="DI17" s="606"/>
      <c r="DJ17" s="606"/>
      <c r="DK17" s="606"/>
      <c r="DL17" s="606"/>
      <c r="DM17" s="606"/>
      <c r="DN17" s="606"/>
      <c r="DO17" s="606"/>
      <c r="DP17" s="607"/>
      <c r="DQ17" s="611">
        <v>6939928</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7029462</v>
      </c>
      <c r="S18" s="606"/>
      <c r="T18" s="606"/>
      <c r="U18" s="606"/>
      <c r="V18" s="606"/>
      <c r="W18" s="606"/>
      <c r="X18" s="606"/>
      <c r="Y18" s="607"/>
      <c r="Z18" s="665">
        <v>8.9</v>
      </c>
      <c r="AA18" s="665"/>
      <c r="AB18" s="665"/>
      <c r="AC18" s="665"/>
      <c r="AD18" s="666">
        <v>6689507</v>
      </c>
      <c r="AE18" s="666"/>
      <c r="AF18" s="666"/>
      <c r="AG18" s="666"/>
      <c r="AH18" s="666"/>
      <c r="AI18" s="666"/>
      <c r="AJ18" s="666"/>
      <c r="AK18" s="666"/>
      <c r="AL18" s="608">
        <v>17.7</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173</v>
      </c>
      <c r="BP18" s="665"/>
      <c r="BQ18" s="665"/>
      <c r="BR18" s="665"/>
      <c r="BS18" s="611" t="s">
        <v>173</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173</v>
      </c>
      <c r="DE18" s="606"/>
      <c r="DF18" s="606"/>
      <c r="DG18" s="606"/>
      <c r="DH18" s="606"/>
      <c r="DI18" s="606"/>
      <c r="DJ18" s="606"/>
      <c r="DK18" s="606"/>
      <c r="DL18" s="606"/>
      <c r="DM18" s="606"/>
      <c r="DN18" s="606"/>
      <c r="DO18" s="606"/>
      <c r="DP18" s="607"/>
      <c r="DQ18" s="611" t="s">
        <v>173</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6689507</v>
      </c>
      <c r="S19" s="606"/>
      <c r="T19" s="606"/>
      <c r="U19" s="606"/>
      <c r="V19" s="606"/>
      <c r="W19" s="606"/>
      <c r="X19" s="606"/>
      <c r="Y19" s="607"/>
      <c r="Z19" s="665">
        <v>8.5</v>
      </c>
      <c r="AA19" s="665"/>
      <c r="AB19" s="665"/>
      <c r="AC19" s="665"/>
      <c r="AD19" s="666">
        <v>6689507</v>
      </c>
      <c r="AE19" s="666"/>
      <c r="AF19" s="666"/>
      <c r="AG19" s="666"/>
      <c r="AH19" s="666"/>
      <c r="AI19" s="666"/>
      <c r="AJ19" s="666"/>
      <c r="AK19" s="666"/>
      <c r="AL19" s="608">
        <v>17.7</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2004051</v>
      </c>
      <c r="BH19" s="606"/>
      <c r="BI19" s="606"/>
      <c r="BJ19" s="606"/>
      <c r="BK19" s="606"/>
      <c r="BL19" s="606"/>
      <c r="BM19" s="606"/>
      <c r="BN19" s="607"/>
      <c r="BO19" s="665">
        <v>7.2</v>
      </c>
      <c r="BP19" s="665"/>
      <c r="BQ19" s="665"/>
      <c r="BR19" s="665"/>
      <c r="BS19" s="611" t="s">
        <v>173</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173</v>
      </c>
      <c r="DA19" s="665"/>
      <c r="DB19" s="665"/>
      <c r="DC19" s="665"/>
      <c r="DD19" s="611" t="s">
        <v>228</v>
      </c>
      <c r="DE19" s="606"/>
      <c r="DF19" s="606"/>
      <c r="DG19" s="606"/>
      <c r="DH19" s="606"/>
      <c r="DI19" s="606"/>
      <c r="DJ19" s="606"/>
      <c r="DK19" s="606"/>
      <c r="DL19" s="606"/>
      <c r="DM19" s="606"/>
      <c r="DN19" s="606"/>
      <c r="DO19" s="606"/>
      <c r="DP19" s="607"/>
      <c r="DQ19" s="611" t="s">
        <v>173</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339882</v>
      </c>
      <c r="S20" s="606"/>
      <c r="T20" s="606"/>
      <c r="U20" s="606"/>
      <c r="V20" s="606"/>
      <c r="W20" s="606"/>
      <c r="X20" s="606"/>
      <c r="Y20" s="607"/>
      <c r="Z20" s="665">
        <v>0.4</v>
      </c>
      <c r="AA20" s="665"/>
      <c r="AB20" s="665"/>
      <c r="AC20" s="665"/>
      <c r="AD20" s="666" t="s">
        <v>173</v>
      </c>
      <c r="AE20" s="666"/>
      <c r="AF20" s="666"/>
      <c r="AG20" s="666"/>
      <c r="AH20" s="666"/>
      <c r="AI20" s="666"/>
      <c r="AJ20" s="666"/>
      <c r="AK20" s="666"/>
      <c r="AL20" s="608" t="s">
        <v>228</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2004051</v>
      </c>
      <c r="BH20" s="606"/>
      <c r="BI20" s="606"/>
      <c r="BJ20" s="606"/>
      <c r="BK20" s="606"/>
      <c r="BL20" s="606"/>
      <c r="BM20" s="606"/>
      <c r="BN20" s="607"/>
      <c r="BO20" s="665">
        <v>7.2</v>
      </c>
      <c r="BP20" s="665"/>
      <c r="BQ20" s="665"/>
      <c r="BR20" s="665"/>
      <c r="BS20" s="611" t="s">
        <v>173</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76925526</v>
      </c>
      <c r="CS20" s="606"/>
      <c r="CT20" s="606"/>
      <c r="CU20" s="606"/>
      <c r="CV20" s="606"/>
      <c r="CW20" s="606"/>
      <c r="CX20" s="606"/>
      <c r="CY20" s="607"/>
      <c r="CZ20" s="665">
        <v>100</v>
      </c>
      <c r="DA20" s="665"/>
      <c r="DB20" s="665"/>
      <c r="DC20" s="665"/>
      <c r="DD20" s="611">
        <v>11025848</v>
      </c>
      <c r="DE20" s="606"/>
      <c r="DF20" s="606"/>
      <c r="DG20" s="606"/>
      <c r="DH20" s="606"/>
      <c r="DI20" s="606"/>
      <c r="DJ20" s="606"/>
      <c r="DK20" s="606"/>
      <c r="DL20" s="606"/>
      <c r="DM20" s="606"/>
      <c r="DN20" s="606"/>
      <c r="DO20" s="606"/>
      <c r="DP20" s="607"/>
      <c r="DQ20" s="611">
        <v>45011477</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v>73</v>
      </c>
      <c r="S21" s="606"/>
      <c r="T21" s="606"/>
      <c r="U21" s="606"/>
      <c r="V21" s="606"/>
      <c r="W21" s="606"/>
      <c r="X21" s="606"/>
      <c r="Y21" s="607"/>
      <c r="Z21" s="665">
        <v>0</v>
      </c>
      <c r="AA21" s="665"/>
      <c r="AB21" s="665"/>
      <c r="AC21" s="665"/>
      <c r="AD21" s="666" t="s">
        <v>173</v>
      </c>
      <c r="AE21" s="666"/>
      <c r="AF21" s="666"/>
      <c r="AG21" s="666"/>
      <c r="AH21" s="666"/>
      <c r="AI21" s="666"/>
      <c r="AJ21" s="666"/>
      <c r="AK21" s="666"/>
      <c r="AL21" s="608" t="s">
        <v>173</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29846</v>
      </c>
      <c r="BH21" s="606"/>
      <c r="BI21" s="606"/>
      <c r="BJ21" s="606"/>
      <c r="BK21" s="606"/>
      <c r="BL21" s="606"/>
      <c r="BM21" s="606"/>
      <c r="BN21" s="607"/>
      <c r="BO21" s="665">
        <v>0.1</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39866833</v>
      </c>
      <c r="S22" s="606"/>
      <c r="T22" s="606"/>
      <c r="U22" s="606"/>
      <c r="V22" s="606"/>
      <c r="W22" s="606"/>
      <c r="X22" s="606"/>
      <c r="Y22" s="607"/>
      <c r="Z22" s="665">
        <v>50.7</v>
      </c>
      <c r="AA22" s="665"/>
      <c r="AB22" s="665"/>
      <c r="AC22" s="665"/>
      <c r="AD22" s="666">
        <v>37552673</v>
      </c>
      <c r="AE22" s="666"/>
      <c r="AF22" s="666"/>
      <c r="AG22" s="666"/>
      <c r="AH22" s="666"/>
      <c r="AI22" s="666"/>
      <c r="AJ22" s="666"/>
      <c r="AK22" s="666"/>
      <c r="AL22" s="608">
        <v>99.4</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173</v>
      </c>
      <c r="BH22" s="606"/>
      <c r="BI22" s="606"/>
      <c r="BJ22" s="606"/>
      <c r="BK22" s="606"/>
      <c r="BL22" s="606"/>
      <c r="BM22" s="606"/>
      <c r="BN22" s="607"/>
      <c r="BO22" s="665" t="s">
        <v>173</v>
      </c>
      <c r="BP22" s="665"/>
      <c r="BQ22" s="665"/>
      <c r="BR22" s="665"/>
      <c r="BS22" s="611" t="s">
        <v>228</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32929</v>
      </c>
      <c r="S23" s="606"/>
      <c r="T23" s="606"/>
      <c r="U23" s="606"/>
      <c r="V23" s="606"/>
      <c r="W23" s="606"/>
      <c r="X23" s="606"/>
      <c r="Y23" s="607"/>
      <c r="Z23" s="665">
        <v>0</v>
      </c>
      <c r="AA23" s="665"/>
      <c r="AB23" s="665"/>
      <c r="AC23" s="665"/>
      <c r="AD23" s="666">
        <v>32929</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1974205</v>
      </c>
      <c r="BH23" s="606"/>
      <c r="BI23" s="606"/>
      <c r="BJ23" s="606"/>
      <c r="BK23" s="606"/>
      <c r="BL23" s="606"/>
      <c r="BM23" s="606"/>
      <c r="BN23" s="607"/>
      <c r="BO23" s="665">
        <v>7.1</v>
      </c>
      <c r="BP23" s="665"/>
      <c r="BQ23" s="665"/>
      <c r="BR23" s="665"/>
      <c r="BS23" s="611" t="s">
        <v>131</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763954</v>
      </c>
      <c r="S24" s="606"/>
      <c r="T24" s="606"/>
      <c r="U24" s="606"/>
      <c r="V24" s="606"/>
      <c r="W24" s="606"/>
      <c r="X24" s="606"/>
      <c r="Y24" s="607"/>
      <c r="Z24" s="665">
        <v>1</v>
      </c>
      <c r="AA24" s="665"/>
      <c r="AB24" s="665"/>
      <c r="AC24" s="665"/>
      <c r="AD24" s="666" t="s">
        <v>173</v>
      </c>
      <c r="AE24" s="666"/>
      <c r="AF24" s="666"/>
      <c r="AG24" s="666"/>
      <c r="AH24" s="666"/>
      <c r="AI24" s="666"/>
      <c r="AJ24" s="666"/>
      <c r="AK24" s="666"/>
      <c r="AL24" s="608" t="s">
        <v>173</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173</v>
      </c>
      <c r="BH24" s="606"/>
      <c r="BI24" s="606"/>
      <c r="BJ24" s="606"/>
      <c r="BK24" s="606"/>
      <c r="BL24" s="606"/>
      <c r="BM24" s="606"/>
      <c r="BN24" s="607"/>
      <c r="BO24" s="665" t="s">
        <v>228</v>
      </c>
      <c r="BP24" s="665"/>
      <c r="BQ24" s="665"/>
      <c r="BR24" s="665"/>
      <c r="BS24" s="611" t="s">
        <v>228</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38568921</v>
      </c>
      <c r="CS24" s="669"/>
      <c r="CT24" s="669"/>
      <c r="CU24" s="669"/>
      <c r="CV24" s="669"/>
      <c r="CW24" s="669"/>
      <c r="CX24" s="669"/>
      <c r="CY24" s="715"/>
      <c r="CZ24" s="716">
        <v>50.1</v>
      </c>
      <c r="DA24" s="685"/>
      <c r="DB24" s="685"/>
      <c r="DC24" s="719"/>
      <c r="DD24" s="714">
        <v>21013360</v>
      </c>
      <c r="DE24" s="669"/>
      <c r="DF24" s="669"/>
      <c r="DG24" s="669"/>
      <c r="DH24" s="669"/>
      <c r="DI24" s="669"/>
      <c r="DJ24" s="669"/>
      <c r="DK24" s="715"/>
      <c r="DL24" s="714">
        <v>20740083</v>
      </c>
      <c r="DM24" s="669"/>
      <c r="DN24" s="669"/>
      <c r="DO24" s="669"/>
      <c r="DP24" s="669"/>
      <c r="DQ24" s="669"/>
      <c r="DR24" s="669"/>
      <c r="DS24" s="669"/>
      <c r="DT24" s="669"/>
      <c r="DU24" s="669"/>
      <c r="DV24" s="715"/>
      <c r="DW24" s="716">
        <v>51</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1476793</v>
      </c>
      <c r="S25" s="606"/>
      <c r="T25" s="606"/>
      <c r="U25" s="606"/>
      <c r="V25" s="606"/>
      <c r="W25" s="606"/>
      <c r="X25" s="606"/>
      <c r="Y25" s="607"/>
      <c r="Z25" s="665">
        <v>1.9</v>
      </c>
      <c r="AA25" s="665"/>
      <c r="AB25" s="665"/>
      <c r="AC25" s="665"/>
      <c r="AD25" s="666">
        <v>9251</v>
      </c>
      <c r="AE25" s="666"/>
      <c r="AF25" s="666"/>
      <c r="AG25" s="666"/>
      <c r="AH25" s="666"/>
      <c r="AI25" s="666"/>
      <c r="AJ25" s="666"/>
      <c r="AK25" s="666"/>
      <c r="AL25" s="608">
        <v>0</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173</v>
      </c>
      <c r="BP25" s="665"/>
      <c r="BQ25" s="665"/>
      <c r="BR25" s="665"/>
      <c r="BS25" s="611" t="s">
        <v>228</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8892256</v>
      </c>
      <c r="CS25" s="604"/>
      <c r="CT25" s="604"/>
      <c r="CU25" s="604"/>
      <c r="CV25" s="604"/>
      <c r="CW25" s="604"/>
      <c r="CX25" s="604"/>
      <c r="CY25" s="605"/>
      <c r="CZ25" s="608">
        <v>11.6</v>
      </c>
      <c r="DA25" s="637"/>
      <c r="DB25" s="637"/>
      <c r="DC25" s="638"/>
      <c r="DD25" s="611">
        <v>8021393</v>
      </c>
      <c r="DE25" s="604"/>
      <c r="DF25" s="604"/>
      <c r="DG25" s="604"/>
      <c r="DH25" s="604"/>
      <c r="DI25" s="604"/>
      <c r="DJ25" s="604"/>
      <c r="DK25" s="605"/>
      <c r="DL25" s="611">
        <v>7769297</v>
      </c>
      <c r="DM25" s="604"/>
      <c r="DN25" s="604"/>
      <c r="DO25" s="604"/>
      <c r="DP25" s="604"/>
      <c r="DQ25" s="604"/>
      <c r="DR25" s="604"/>
      <c r="DS25" s="604"/>
      <c r="DT25" s="604"/>
      <c r="DU25" s="604"/>
      <c r="DV25" s="605"/>
      <c r="DW25" s="608">
        <v>19.100000000000001</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876570</v>
      </c>
      <c r="S26" s="606"/>
      <c r="T26" s="606"/>
      <c r="U26" s="606"/>
      <c r="V26" s="606"/>
      <c r="W26" s="606"/>
      <c r="X26" s="606"/>
      <c r="Y26" s="607"/>
      <c r="Z26" s="665">
        <v>1.1000000000000001</v>
      </c>
      <c r="AA26" s="665"/>
      <c r="AB26" s="665"/>
      <c r="AC26" s="665"/>
      <c r="AD26" s="666">
        <v>77795</v>
      </c>
      <c r="AE26" s="666"/>
      <c r="AF26" s="666"/>
      <c r="AG26" s="666"/>
      <c r="AH26" s="666"/>
      <c r="AI26" s="666"/>
      <c r="AJ26" s="666"/>
      <c r="AK26" s="666"/>
      <c r="AL26" s="608">
        <v>0.2</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173</v>
      </c>
      <c r="BH26" s="606"/>
      <c r="BI26" s="606"/>
      <c r="BJ26" s="606"/>
      <c r="BK26" s="606"/>
      <c r="BL26" s="606"/>
      <c r="BM26" s="606"/>
      <c r="BN26" s="607"/>
      <c r="BO26" s="665" t="s">
        <v>173</v>
      </c>
      <c r="BP26" s="665"/>
      <c r="BQ26" s="665"/>
      <c r="BR26" s="665"/>
      <c r="BS26" s="611" t="s">
        <v>173</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6302407</v>
      </c>
      <c r="CS26" s="606"/>
      <c r="CT26" s="606"/>
      <c r="CU26" s="606"/>
      <c r="CV26" s="606"/>
      <c r="CW26" s="606"/>
      <c r="CX26" s="606"/>
      <c r="CY26" s="607"/>
      <c r="CZ26" s="608">
        <v>8.1999999999999993</v>
      </c>
      <c r="DA26" s="637"/>
      <c r="DB26" s="637"/>
      <c r="DC26" s="638"/>
      <c r="DD26" s="611">
        <v>6302407</v>
      </c>
      <c r="DE26" s="606"/>
      <c r="DF26" s="606"/>
      <c r="DG26" s="606"/>
      <c r="DH26" s="606"/>
      <c r="DI26" s="606"/>
      <c r="DJ26" s="606"/>
      <c r="DK26" s="607"/>
      <c r="DL26" s="611" t="s">
        <v>228</v>
      </c>
      <c r="DM26" s="606"/>
      <c r="DN26" s="606"/>
      <c r="DO26" s="606"/>
      <c r="DP26" s="606"/>
      <c r="DQ26" s="606"/>
      <c r="DR26" s="606"/>
      <c r="DS26" s="606"/>
      <c r="DT26" s="606"/>
      <c r="DU26" s="606"/>
      <c r="DV26" s="607"/>
      <c r="DW26" s="608" t="s">
        <v>173</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16718223</v>
      </c>
      <c r="S27" s="606"/>
      <c r="T27" s="606"/>
      <c r="U27" s="606"/>
      <c r="V27" s="606"/>
      <c r="W27" s="606"/>
      <c r="X27" s="606"/>
      <c r="Y27" s="607"/>
      <c r="Z27" s="665">
        <v>21.3</v>
      </c>
      <c r="AA27" s="665"/>
      <c r="AB27" s="665"/>
      <c r="AC27" s="665"/>
      <c r="AD27" s="666" t="s">
        <v>173</v>
      </c>
      <c r="AE27" s="666"/>
      <c r="AF27" s="666"/>
      <c r="AG27" s="666"/>
      <c r="AH27" s="666"/>
      <c r="AI27" s="666"/>
      <c r="AJ27" s="666"/>
      <c r="AK27" s="666"/>
      <c r="AL27" s="608" t="s">
        <v>173</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27944154</v>
      </c>
      <c r="BH27" s="606"/>
      <c r="BI27" s="606"/>
      <c r="BJ27" s="606"/>
      <c r="BK27" s="606"/>
      <c r="BL27" s="606"/>
      <c r="BM27" s="606"/>
      <c r="BN27" s="607"/>
      <c r="BO27" s="665">
        <v>100</v>
      </c>
      <c r="BP27" s="665"/>
      <c r="BQ27" s="665"/>
      <c r="BR27" s="665"/>
      <c r="BS27" s="611">
        <v>339410</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22242089</v>
      </c>
      <c r="CS27" s="604"/>
      <c r="CT27" s="604"/>
      <c r="CU27" s="604"/>
      <c r="CV27" s="604"/>
      <c r="CW27" s="604"/>
      <c r="CX27" s="604"/>
      <c r="CY27" s="605"/>
      <c r="CZ27" s="608">
        <v>28.9</v>
      </c>
      <c r="DA27" s="637"/>
      <c r="DB27" s="637"/>
      <c r="DC27" s="638"/>
      <c r="DD27" s="611">
        <v>6052039</v>
      </c>
      <c r="DE27" s="604"/>
      <c r="DF27" s="604"/>
      <c r="DG27" s="604"/>
      <c r="DH27" s="604"/>
      <c r="DI27" s="604"/>
      <c r="DJ27" s="604"/>
      <c r="DK27" s="605"/>
      <c r="DL27" s="611">
        <v>6035278</v>
      </c>
      <c r="DM27" s="604"/>
      <c r="DN27" s="604"/>
      <c r="DO27" s="604"/>
      <c r="DP27" s="604"/>
      <c r="DQ27" s="604"/>
      <c r="DR27" s="604"/>
      <c r="DS27" s="604"/>
      <c r="DT27" s="604"/>
      <c r="DU27" s="604"/>
      <c r="DV27" s="605"/>
      <c r="DW27" s="608">
        <v>14.9</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v>16715</v>
      </c>
      <c r="S28" s="606"/>
      <c r="T28" s="606"/>
      <c r="U28" s="606"/>
      <c r="V28" s="606"/>
      <c r="W28" s="606"/>
      <c r="X28" s="606"/>
      <c r="Y28" s="607"/>
      <c r="Z28" s="665">
        <v>0</v>
      </c>
      <c r="AA28" s="665"/>
      <c r="AB28" s="665"/>
      <c r="AC28" s="665"/>
      <c r="AD28" s="666">
        <v>16715</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7434576</v>
      </c>
      <c r="CS28" s="606"/>
      <c r="CT28" s="606"/>
      <c r="CU28" s="606"/>
      <c r="CV28" s="606"/>
      <c r="CW28" s="606"/>
      <c r="CX28" s="606"/>
      <c r="CY28" s="607"/>
      <c r="CZ28" s="608">
        <v>9.6999999999999993</v>
      </c>
      <c r="DA28" s="637"/>
      <c r="DB28" s="637"/>
      <c r="DC28" s="638"/>
      <c r="DD28" s="611">
        <v>6939928</v>
      </c>
      <c r="DE28" s="606"/>
      <c r="DF28" s="606"/>
      <c r="DG28" s="606"/>
      <c r="DH28" s="606"/>
      <c r="DI28" s="606"/>
      <c r="DJ28" s="606"/>
      <c r="DK28" s="607"/>
      <c r="DL28" s="611">
        <v>6935508</v>
      </c>
      <c r="DM28" s="606"/>
      <c r="DN28" s="606"/>
      <c r="DO28" s="606"/>
      <c r="DP28" s="606"/>
      <c r="DQ28" s="606"/>
      <c r="DR28" s="606"/>
      <c r="DS28" s="606"/>
      <c r="DT28" s="606"/>
      <c r="DU28" s="606"/>
      <c r="DV28" s="607"/>
      <c r="DW28" s="608">
        <v>17.100000000000001</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4830668</v>
      </c>
      <c r="S29" s="606"/>
      <c r="T29" s="606"/>
      <c r="U29" s="606"/>
      <c r="V29" s="606"/>
      <c r="W29" s="606"/>
      <c r="X29" s="606"/>
      <c r="Y29" s="607"/>
      <c r="Z29" s="665">
        <v>6.1</v>
      </c>
      <c r="AA29" s="665"/>
      <c r="AB29" s="665"/>
      <c r="AC29" s="665"/>
      <c r="AD29" s="666" t="s">
        <v>173</v>
      </c>
      <c r="AE29" s="666"/>
      <c r="AF29" s="666"/>
      <c r="AG29" s="666"/>
      <c r="AH29" s="666"/>
      <c r="AI29" s="666"/>
      <c r="AJ29" s="666"/>
      <c r="AK29" s="666"/>
      <c r="AL29" s="608" t="s">
        <v>173</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7434388</v>
      </c>
      <c r="CS29" s="604"/>
      <c r="CT29" s="604"/>
      <c r="CU29" s="604"/>
      <c r="CV29" s="604"/>
      <c r="CW29" s="604"/>
      <c r="CX29" s="604"/>
      <c r="CY29" s="605"/>
      <c r="CZ29" s="608">
        <v>9.6999999999999993</v>
      </c>
      <c r="DA29" s="637"/>
      <c r="DB29" s="637"/>
      <c r="DC29" s="638"/>
      <c r="DD29" s="611">
        <v>6939740</v>
      </c>
      <c r="DE29" s="604"/>
      <c r="DF29" s="604"/>
      <c r="DG29" s="604"/>
      <c r="DH29" s="604"/>
      <c r="DI29" s="604"/>
      <c r="DJ29" s="604"/>
      <c r="DK29" s="605"/>
      <c r="DL29" s="611">
        <v>6935320</v>
      </c>
      <c r="DM29" s="604"/>
      <c r="DN29" s="604"/>
      <c r="DO29" s="604"/>
      <c r="DP29" s="604"/>
      <c r="DQ29" s="604"/>
      <c r="DR29" s="604"/>
      <c r="DS29" s="604"/>
      <c r="DT29" s="604"/>
      <c r="DU29" s="604"/>
      <c r="DV29" s="605"/>
      <c r="DW29" s="608">
        <v>17.100000000000001</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1216167</v>
      </c>
      <c r="S30" s="606"/>
      <c r="T30" s="606"/>
      <c r="U30" s="606"/>
      <c r="V30" s="606"/>
      <c r="W30" s="606"/>
      <c r="X30" s="606"/>
      <c r="Y30" s="607"/>
      <c r="Z30" s="665">
        <v>1.5</v>
      </c>
      <c r="AA30" s="665"/>
      <c r="AB30" s="665"/>
      <c r="AC30" s="665"/>
      <c r="AD30" s="666">
        <v>85916</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181</v>
      </c>
      <c r="AY30" s="703"/>
      <c r="AZ30" s="703"/>
      <c r="BA30" s="703"/>
      <c r="BB30" s="703"/>
      <c r="BC30" s="703"/>
      <c r="BD30" s="703"/>
      <c r="BE30" s="703"/>
      <c r="BF30" s="704"/>
      <c r="BG30" s="683">
        <v>99.2</v>
      </c>
      <c r="BH30" s="684"/>
      <c r="BI30" s="684"/>
      <c r="BJ30" s="684"/>
      <c r="BK30" s="684"/>
      <c r="BL30" s="684"/>
      <c r="BM30" s="685">
        <v>96.2</v>
      </c>
      <c r="BN30" s="684"/>
      <c r="BO30" s="684"/>
      <c r="BP30" s="684"/>
      <c r="BQ30" s="686"/>
      <c r="BR30" s="683">
        <v>99.1</v>
      </c>
      <c r="BS30" s="684"/>
      <c r="BT30" s="684"/>
      <c r="BU30" s="684"/>
      <c r="BV30" s="684"/>
      <c r="BW30" s="684"/>
      <c r="BX30" s="685">
        <v>94.7</v>
      </c>
      <c r="BY30" s="684"/>
      <c r="BZ30" s="684"/>
      <c r="CA30" s="684"/>
      <c r="CB30" s="686"/>
      <c r="CD30" s="689"/>
      <c r="CE30" s="690"/>
      <c r="CF30" s="647" t="s">
        <v>305</v>
      </c>
      <c r="CG30" s="644"/>
      <c r="CH30" s="644"/>
      <c r="CI30" s="644"/>
      <c r="CJ30" s="644"/>
      <c r="CK30" s="644"/>
      <c r="CL30" s="644"/>
      <c r="CM30" s="644"/>
      <c r="CN30" s="644"/>
      <c r="CO30" s="644"/>
      <c r="CP30" s="644"/>
      <c r="CQ30" s="645"/>
      <c r="CR30" s="603">
        <v>6757673</v>
      </c>
      <c r="CS30" s="606"/>
      <c r="CT30" s="606"/>
      <c r="CU30" s="606"/>
      <c r="CV30" s="606"/>
      <c r="CW30" s="606"/>
      <c r="CX30" s="606"/>
      <c r="CY30" s="607"/>
      <c r="CZ30" s="608">
        <v>8.8000000000000007</v>
      </c>
      <c r="DA30" s="637"/>
      <c r="DB30" s="637"/>
      <c r="DC30" s="638"/>
      <c r="DD30" s="611">
        <v>6265331</v>
      </c>
      <c r="DE30" s="606"/>
      <c r="DF30" s="606"/>
      <c r="DG30" s="606"/>
      <c r="DH30" s="606"/>
      <c r="DI30" s="606"/>
      <c r="DJ30" s="606"/>
      <c r="DK30" s="607"/>
      <c r="DL30" s="611">
        <v>6261431</v>
      </c>
      <c r="DM30" s="606"/>
      <c r="DN30" s="606"/>
      <c r="DO30" s="606"/>
      <c r="DP30" s="606"/>
      <c r="DQ30" s="606"/>
      <c r="DR30" s="606"/>
      <c r="DS30" s="606"/>
      <c r="DT30" s="606"/>
      <c r="DU30" s="606"/>
      <c r="DV30" s="607"/>
      <c r="DW30" s="608">
        <v>15.4</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256733</v>
      </c>
      <c r="S31" s="606"/>
      <c r="T31" s="606"/>
      <c r="U31" s="606"/>
      <c r="V31" s="606"/>
      <c r="W31" s="606"/>
      <c r="X31" s="606"/>
      <c r="Y31" s="607"/>
      <c r="Z31" s="665">
        <v>0.3</v>
      </c>
      <c r="AA31" s="665"/>
      <c r="AB31" s="665"/>
      <c r="AC31" s="665"/>
      <c r="AD31" s="666" t="s">
        <v>173</v>
      </c>
      <c r="AE31" s="666"/>
      <c r="AF31" s="666"/>
      <c r="AG31" s="666"/>
      <c r="AH31" s="666"/>
      <c r="AI31" s="666"/>
      <c r="AJ31" s="666"/>
      <c r="AK31" s="666"/>
      <c r="AL31" s="608" t="s">
        <v>228</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98.6</v>
      </c>
      <c r="BH31" s="604"/>
      <c r="BI31" s="604"/>
      <c r="BJ31" s="604"/>
      <c r="BK31" s="604"/>
      <c r="BL31" s="604"/>
      <c r="BM31" s="609">
        <v>96.1</v>
      </c>
      <c r="BN31" s="682"/>
      <c r="BO31" s="682"/>
      <c r="BP31" s="682"/>
      <c r="BQ31" s="643"/>
      <c r="BR31" s="681">
        <v>98.3</v>
      </c>
      <c r="BS31" s="604"/>
      <c r="BT31" s="604"/>
      <c r="BU31" s="604"/>
      <c r="BV31" s="604"/>
      <c r="BW31" s="604"/>
      <c r="BX31" s="609">
        <v>95.3</v>
      </c>
      <c r="BY31" s="682"/>
      <c r="BZ31" s="682"/>
      <c r="CA31" s="682"/>
      <c r="CB31" s="643"/>
      <c r="CD31" s="689"/>
      <c r="CE31" s="690"/>
      <c r="CF31" s="647" t="s">
        <v>309</v>
      </c>
      <c r="CG31" s="644"/>
      <c r="CH31" s="644"/>
      <c r="CI31" s="644"/>
      <c r="CJ31" s="644"/>
      <c r="CK31" s="644"/>
      <c r="CL31" s="644"/>
      <c r="CM31" s="644"/>
      <c r="CN31" s="644"/>
      <c r="CO31" s="644"/>
      <c r="CP31" s="644"/>
      <c r="CQ31" s="645"/>
      <c r="CR31" s="603">
        <v>676715</v>
      </c>
      <c r="CS31" s="604"/>
      <c r="CT31" s="604"/>
      <c r="CU31" s="604"/>
      <c r="CV31" s="604"/>
      <c r="CW31" s="604"/>
      <c r="CX31" s="604"/>
      <c r="CY31" s="605"/>
      <c r="CZ31" s="608">
        <v>0.9</v>
      </c>
      <c r="DA31" s="637"/>
      <c r="DB31" s="637"/>
      <c r="DC31" s="638"/>
      <c r="DD31" s="611">
        <v>674409</v>
      </c>
      <c r="DE31" s="604"/>
      <c r="DF31" s="604"/>
      <c r="DG31" s="604"/>
      <c r="DH31" s="604"/>
      <c r="DI31" s="604"/>
      <c r="DJ31" s="604"/>
      <c r="DK31" s="605"/>
      <c r="DL31" s="611">
        <v>673889</v>
      </c>
      <c r="DM31" s="604"/>
      <c r="DN31" s="604"/>
      <c r="DO31" s="604"/>
      <c r="DP31" s="604"/>
      <c r="DQ31" s="604"/>
      <c r="DR31" s="604"/>
      <c r="DS31" s="604"/>
      <c r="DT31" s="604"/>
      <c r="DU31" s="604"/>
      <c r="DV31" s="605"/>
      <c r="DW31" s="608">
        <v>1.7</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1871334</v>
      </c>
      <c r="S32" s="606"/>
      <c r="T32" s="606"/>
      <c r="U32" s="606"/>
      <c r="V32" s="606"/>
      <c r="W32" s="606"/>
      <c r="X32" s="606"/>
      <c r="Y32" s="607"/>
      <c r="Z32" s="665">
        <v>2.4</v>
      </c>
      <c r="AA32" s="665"/>
      <c r="AB32" s="665"/>
      <c r="AC32" s="665"/>
      <c r="AD32" s="666" t="s">
        <v>131</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99.6</v>
      </c>
      <c r="BH32" s="619"/>
      <c r="BI32" s="619"/>
      <c r="BJ32" s="619"/>
      <c r="BK32" s="619"/>
      <c r="BL32" s="619"/>
      <c r="BM32" s="663">
        <v>96.3</v>
      </c>
      <c r="BN32" s="619"/>
      <c r="BO32" s="619"/>
      <c r="BP32" s="619"/>
      <c r="BQ32" s="656"/>
      <c r="BR32" s="680">
        <v>99.5</v>
      </c>
      <c r="BS32" s="619"/>
      <c r="BT32" s="619"/>
      <c r="BU32" s="619"/>
      <c r="BV32" s="619"/>
      <c r="BW32" s="619"/>
      <c r="BX32" s="663">
        <v>94.1</v>
      </c>
      <c r="BY32" s="619"/>
      <c r="BZ32" s="619"/>
      <c r="CA32" s="619"/>
      <c r="CB32" s="656"/>
      <c r="CD32" s="691"/>
      <c r="CE32" s="692"/>
      <c r="CF32" s="647" t="s">
        <v>312</v>
      </c>
      <c r="CG32" s="644"/>
      <c r="CH32" s="644"/>
      <c r="CI32" s="644"/>
      <c r="CJ32" s="644"/>
      <c r="CK32" s="644"/>
      <c r="CL32" s="644"/>
      <c r="CM32" s="644"/>
      <c r="CN32" s="644"/>
      <c r="CO32" s="644"/>
      <c r="CP32" s="644"/>
      <c r="CQ32" s="645"/>
      <c r="CR32" s="603">
        <v>188</v>
      </c>
      <c r="CS32" s="606"/>
      <c r="CT32" s="606"/>
      <c r="CU32" s="606"/>
      <c r="CV32" s="606"/>
      <c r="CW32" s="606"/>
      <c r="CX32" s="606"/>
      <c r="CY32" s="607"/>
      <c r="CZ32" s="608">
        <v>0</v>
      </c>
      <c r="DA32" s="637"/>
      <c r="DB32" s="637"/>
      <c r="DC32" s="638"/>
      <c r="DD32" s="611">
        <v>188</v>
      </c>
      <c r="DE32" s="606"/>
      <c r="DF32" s="606"/>
      <c r="DG32" s="606"/>
      <c r="DH32" s="606"/>
      <c r="DI32" s="606"/>
      <c r="DJ32" s="606"/>
      <c r="DK32" s="607"/>
      <c r="DL32" s="611">
        <v>188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1204907</v>
      </c>
      <c r="S33" s="606"/>
      <c r="T33" s="606"/>
      <c r="U33" s="606"/>
      <c r="V33" s="606"/>
      <c r="W33" s="606"/>
      <c r="X33" s="606"/>
      <c r="Y33" s="607"/>
      <c r="Z33" s="665">
        <v>1.5</v>
      </c>
      <c r="AA33" s="665"/>
      <c r="AB33" s="665"/>
      <c r="AC33" s="665"/>
      <c r="AD33" s="666" t="s">
        <v>228</v>
      </c>
      <c r="AE33" s="666"/>
      <c r="AF33" s="666"/>
      <c r="AG33" s="666"/>
      <c r="AH33" s="666"/>
      <c r="AI33" s="666"/>
      <c r="AJ33" s="666"/>
      <c r="AK33" s="666"/>
      <c r="AL33" s="608" t="s">
        <v>173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27300344</v>
      </c>
      <c r="CS33" s="604"/>
      <c r="CT33" s="604"/>
      <c r="CU33" s="604"/>
      <c r="CV33" s="604"/>
      <c r="CW33" s="604"/>
      <c r="CX33" s="604"/>
      <c r="CY33" s="605"/>
      <c r="CZ33" s="608">
        <v>35.5</v>
      </c>
      <c r="DA33" s="637"/>
      <c r="DB33" s="637"/>
      <c r="DC33" s="638"/>
      <c r="DD33" s="611">
        <v>21180824</v>
      </c>
      <c r="DE33" s="604"/>
      <c r="DF33" s="604"/>
      <c r="DG33" s="604"/>
      <c r="DH33" s="604"/>
      <c r="DI33" s="604"/>
      <c r="DJ33" s="604"/>
      <c r="DK33" s="605"/>
      <c r="DL33" s="611">
        <v>15010947</v>
      </c>
      <c r="DM33" s="604"/>
      <c r="DN33" s="604"/>
      <c r="DO33" s="604"/>
      <c r="DP33" s="604"/>
      <c r="DQ33" s="604"/>
      <c r="DR33" s="604"/>
      <c r="DS33" s="604"/>
      <c r="DT33" s="604"/>
      <c r="DU33" s="604"/>
      <c r="DV33" s="605"/>
      <c r="DW33" s="608">
        <v>36.9</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1997388</v>
      </c>
      <c r="S34" s="606"/>
      <c r="T34" s="606"/>
      <c r="U34" s="606"/>
      <c r="V34" s="606"/>
      <c r="W34" s="606"/>
      <c r="X34" s="606"/>
      <c r="Y34" s="607"/>
      <c r="Z34" s="665">
        <v>2.5</v>
      </c>
      <c r="AA34" s="665"/>
      <c r="AB34" s="665"/>
      <c r="AC34" s="665"/>
      <c r="AD34" s="666">
        <v>7004</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8820743</v>
      </c>
      <c r="CS34" s="606"/>
      <c r="CT34" s="606"/>
      <c r="CU34" s="606"/>
      <c r="CV34" s="606"/>
      <c r="CW34" s="606"/>
      <c r="CX34" s="606"/>
      <c r="CY34" s="607"/>
      <c r="CZ34" s="608">
        <v>11.5</v>
      </c>
      <c r="DA34" s="637"/>
      <c r="DB34" s="637"/>
      <c r="DC34" s="638"/>
      <c r="DD34" s="611">
        <v>6871585</v>
      </c>
      <c r="DE34" s="606"/>
      <c r="DF34" s="606"/>
      <c r="DG34" s="606"/>
      <c r="DH34" s="606"/>
      <c r="DI34" s="606"/>
      <c r="DJ34" s="606"/>
      <c r="DK34" s="607"/>
      <c r="DL34" s="611">
        <v>5835352</v>
      </c>
      <c r="DM34" s="606"/>
      <c r="DN34" s="606"/>
      <c r="DO34" s="606"/>
      <c r="DP34" s="606"/>
      <c r="DQ34" s="606"/>
      <c r="DR34" s="606"/>
      <c r="DS34" s="606"/>
      <c r="DT34" s="606"/>
      <c r="DU34" s="606"/>
      <c r="DV34" s="607"/>
      <c r="DW34" s="608">
        <v>14.4</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7467309</v>
      </c>
      <c r="S35" s="606"/>
      <c r="T35" s="606"/>
      <c r="U35" s="606"/>
      <c r="V35" s="606"/>
      <c r="W35" s="606"/>
      <c r="X35" s="606"/>
      <c r="Y35" s="607"/>
      <c r="Z35" s="665">
        <v>9.5</v>
      </c>
      <c r="AA35" s="665"/>
      <c r="AB35" s="665"/>
      <c r="AC35" s="665"/>
      <c r="AD35" s="666" t="s">
        <v>173</v>
      </c>
      <c r="AE35" s="666"/>
      <c r="AF35" s="666"/>
      <c r="AG35" s="666"/>
      <c r="AH35" s="666"/>
      <c r="AI35" s="666"/>
      <c r="AJ35" s="666"/>
      <c r="AK35" s="666"/>
      <c r="AL35" s="608" t="s">
        <v>173</v>
      </c>
      <c r="AM35" s="609"/>
      <c r="AN35" s="609"/>
      <c r="AO35" s="667"/>
      <c r="AP35" s="214"/>
      <c r="AQ35" s="671" t="s">
        <v>320</v>
      </c>
      <c r="AR35" s="672"/>
      <c r="AS35" s="672"/>
      <c r="AT35" s="672"/>
      <c r="AU35" s="672"/>
      <c r="AV35" s="672"/>
      <c r="AW35" s="672"/>
      <c r="AX35" s="672"/>
      <c r="AY35" s="673"/>
      <c r="AZ35" s="668">
        <v>8561735</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522263</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2307993</v>
      </c>
      <c r="CS35" s="604"/>
      <c r="CT35" s="604"/>
      <c r="CU35" s="604"/>
      <c r="CV35" s="604"/>
      <c r="CW35" s="604"/>
      <c r="CX35" s="604"/>
      <c r="CY35" s="605"/>
      <c r="CZ35" s="608">
        <v>3</v>
      </c>
      <c r="DA35" s="637"/>
      <c r="DB35" s="637"/>
      <c r="DC35" s="638"/>
      <c r="DD35" s="611">
        <v>1871129</v>
      </c>
      <c r="DE35" s="604"/>
      <c r="DF35" s="604"/>
      <c r="DG35" s="604"/>
      <c r="DH35" s="604"/>
      <c r="DI35" s="604"/>
      <c r="DJ35" s="604"/>
      <c r="DK35" s="605"/>
      <c r="DL35" s="611">
        <v>1800126</v>
      </c>
      <c r="DM35" s="604"/>
      <c r="DN35" s="604"/>
      <c r="DO35" s="604"/>
      <c r="DP35" s="604"/>
      <c r="DQ35" s="604"/>
      <c r="DR35" s="604"/>
      <c r="DS35" s="604"/>
      <c r="DT35" s="604"/>
      <c r="DU35" s="604"/>
      <c r="DV35" s="605"/>
      <c r="DW35" s="608">
        <v>4.4000000000000004</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173</v>
      </c>
      <c r="S36" s="606"/>
      <c r="T36" s="606"/>
      <c r="U36" s="606"/>
      <c r="V36" s="606"/>
      <c r="W36" s="606"/>
      <c r="X36" s="606"/>
      <c r="Y36" s="607"/>
      <c r="Z36" s="665" t="s">
        <v>228</v>
      </c>
      <c r="AA36" s="665"/>
      <c r="AB36" s="665"/>
      <c r="AC36" s="665"/>
      <c r="AD36" s="666" t="s">
        <v>173</v>
      </c>
      <c r="AE36" s="666"/>
      <c r="AF36" s="666"/>
      <c r="AG36" s="666"/>
      <c r="AH36" s="666"/>
      <c r="AI36" s="666"/>
      <c r="AJ36" s="666"/>
      <c r="AK36" s="666"/>
      <c r="AL36" s="608" t="s">
        <v>173</v>
      </c>
      <c r="AM36" s="609"/>
      <c r="AN36" s="609"/>
      <c r="AO36" s="667"/>
      <c r="AQ36" s="640" t="s">
        <v>324</v>
      </c>
      <c r="AR36" s="641"/>
      <c r="AS36" s="641"/>
      <c r="AT36" s="641"/>
      <c r="AU36" s="641"/>
      <c r="AV36" s="641"/>
      <c r="AW36" s="641"/>
      <c r="AX36" s="641"/>
      <c r="AY36" s="642"/>
      <c r="AZ36" s="603">
        <v>1439970</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56572</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5695353</v>
      </c>
      <c r="CS36" s="606"/>
      <c r="CT36" s="606"/>
      <c r="CU36" s="606"/>
      <c r="CV36" s="606"/>
      <c r="CW36" s="606"/>
      <c r="CX36" s="606"/>
      <c r="CY36" s="607"/>
      <c r="CZ36" s="608">
        <v>7.4</v>
      </c>
      <c r="DA36" s="637"/>
      <c r="DB36" s="637"/>
      <c r="DC36" s="638"/>
      <c r="DD36" s="611">
        <v>5210008</v>
      </c>
      <c r="DE36" s="606"/>
      <c r="DF36" s="606"/>
      <c r="DG36" s="606"/>
      <c r="DH36" s="606"/>
      <c r="DI36" s="606"/>
      <c r="DJ36" s="606"/>
      <c r="DK36" s="607"/>
      <c r="DL36" s="611">
        <v>2896879</v>
      </c>
      <c r="DM36" s="606"/>
      <c r="DN36" s="606"/>
      <c r="DO36" s="606"/>
      <c r="DP36" s="606"/>
      <c r="DQ36" s="606"/>
      <c r="DR36" s="606"/>
      <c r="DS36" s="606"/>
      <c r="DT36" s="606"/>
      <c r="DU36" s="606"/>
      <c r="DV36" s="607"/>
      <c r="DW36" s="608">
        <v>7.1</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2853309</v>
      </c>
      <c r="S37" s="606"/>
      <c r="T37" s="606"/>
      <c r="U37" s="606"/>
      <c r="V37" s="606"/>
      <c r="W37" s="606"/>
      <c r="X37" s="606"/>
      <c r="Y37" s="607"/>
      <c r="Z37" s="665">
        <v>3.6</v>
      </c>
      <c r="AA37" s="665"/>
      <c r="AB37" s="665"/>
      <c r="AC37" s="665"/>
      <c r="AD37" s="666" t="s">
        <v>228</v>
      </c>
      <c r="AE37" s="666"/>
      <c r="AF37" s="666"/>
      <c r="AG37" s="666"/>
      <c r="AH37" s="666"/>
      <c r="AI37" s="666"/>
      <c r="AJ37" s="666"/>
      <c r="AK37" s="666"/>
      <c r="AL37" s="608" t="s">
        <v>228</v>
      </c>
      <c r="AM37" s="609"/>
      <c r="AN37" s="609"/>
      <c r="AO37" s="667"/>
      <c r="AQ37" s="640" t="s">
        <v>328</v>
      </c>
      <c r="AR37" s="641"/>
      <c r="AS37" s="641"/>
      <c r="AT37" s="641"/>
      <c r="AU37" s="641"/>
      <c r="AV37" s="641"/>
      <c r="AW37" s="641"/>
      <c r="AX37" s="641"/>
      <c r="AY37" s="642"/>
      <c r="AZ37" s="603">
        <v>1349058</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23040</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985703</v>
      </c>
      <c r="CS37" s="604"/>
      <c r="CT37" s="604"/>
      <c r="CU37" s="604"/>
      <c r="CV37" s="604"/>
      <c r="CW37" s="604"/>
      <c r="CX37" s="604"/>
      <c r="CY37" s="605"/>
      <c r="CZ37" s="608">
        <v>1.3</v>
      </c>
      <c r="DA37" s="637"/>
      <c r="DB37" s="637"/>
      <c r="DC37" s="638"/>
      <c r="DD37" s="611">
        <v>985703</v>
      </c>
      <c r="DE37" s="604"/>
      <c r="DF37" s="604"/>
      <c r="DG37" s="604"/>
      <c r="DH37" s="604"/>
      <c r="DI37" s="604"/>
      <c r="DJ37" s="604"/>
      <c r="DK37" s="605"/>
      <c r="DL37" s="611">
        <v>3083</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78596523</v>
      </c>
      <c r="S38" s="655"/>
      <c r="T38" s="655"/>
      <c r="U38" s="655"/>
      <c r="V38" s="655"/>
      <c r="W38" s="655"/>
      <c r="X38" s="655"/>
      <c r="Y38" s="660"/>
      <c r="Z38" s="661">
        <v>100</v>
      </c>
      <c r="AA38" s="661"/>
      <c r="AB38" s="661"/>
      <c r="AC38" s="661"/>
      <c r="AD38" s="662">
        <v>37782283</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27857</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34556</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5744850</v>
      </c>
      <c r="CS38" s="606"/>
      <c r="CT38" s="606"/>
      <c r="CU38" s="606"/>
      <c r="CV38" s="606"/>
      <c r="CW38" s="606"/>
      <c r="CX38" s="606"/>
      <c r="CY38" s="607"/>
      <c r="CZ38" s="608">
        <v>7.5</v>
      </c>
      <c r="DA38" s="637"/>
      <c r="DB38" s="637"/>
      <c r="DC38" s="638"/>
      <c r="DD38" s="611">
        <v>4659347</v>
      </c>
      <c r="DE38" s="606"/>
      <c r="DF38" s="606"/>
      <c r="DG38" s="606"/>
      <c r="DH38" s="606"/>
      <c r="DI38" s="606"/>
      <c r="DJ38" s="606"/>
      <c r="DK38" s="607"/>
      <c r="DL38" s="611">
        <v>4478590</v>
      </c>
      <c r="DM38" s="606"/>
      <c r="DN38" s="606"/>
      <c r="DO38" s="606"/>
      <c r="DP38" s="606"/>
      <c r="DQ38" s="606"/>
      <c r="DR38" s="606"/>
      <c r="DS38" s="606"/>
      <c r="DT38" s="606"/>
      <c r="DU38" s="606"/>
      <c r="DV38" s="607"/>
      <c r="DW38" s="608">
        <v>11</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173</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86</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2869273</v>
      </c>
      <c r="CS39" s="604"/>
      <c r="CT39" s="604"/>
      <c r="CU39" s="604"/>
      <c r="CV39" s="604"/>
      <c r="CW39" s="604"/>
      <c r="CX39" s="604"/>
      <c r="CY39" s="605"/>
      <c r="CZ39" s="608">
        <v>3.7</v>
      </c>
      <c r="DA39" s="637"/>
      <c r="DB39" s="637"/>
      <c r="DC39" s="638"/>
      <c r="DD39" s="611">
        <v>2069954</v>
      </c>
      <c r="DE39" s="604"/>
      <c r="DF39" s="604"/>
      <c r="DG39" s="604"/>
      <c r="DH39" s="604"/>
      <c r="DI39" s="604"/>
      <c r="DJ39" s="604"/>
      <c r="DK39" s="605"/>
      <c r="DL39" s="611" t="s">
        <v>228</v>
      </c>
      <c r="DM39" s="604"/>
      <c r="DN39" s="604"/>
      <c r="DO39" s="604"/>
      <c r="DP39" s="604"/>
      <c r="DQ39" s="604"/>
      <c r="DR39" s="604"/>
      <c r="DS39" s="604"/>
      <c r="DT39" s="604"/>
      <c r="DU39" s="604"/>
      <c r="DV39" s="605"/>
      <c r="DW39" s="608" t="s">
        <v>173</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1591029</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126</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1862132</v>
      </c>
      <c r="CS40" s="606"/>
      <c r="CT40" s="606"/>
      <c r="CU40" s="606"/>
      <c r="CV40" s="606"/>
      <c r="CW40" s="606"/>
      <c r="CX40" s="606"/>
      <c r="CY40" s="607"/>
      <c r="CZ40" s="608">
        <v>2.4</v>
      </c>
      <c r="DA40" s="637"/>
      <c r="DB40" s="637"/>
      <c r="DC40" s="638"/>
      <c r="DD40" s="611">
        <v>498801</v>
      </c>
      <c r="DE40" s="606"/>
      <c r="DF40" s="606"/>
      <c r="DG40" s="606"/>
      <c r="DH40" s="606"/>
      <c r="DI40" s="606"/>
      <c r="DJ40" s="606"/>
      <c r="DK40" s="607"/>
      <c r="DL40" s="611" t="s">
        <v>131</v>
      </c>
      <c r="DM40" s="606"/>
      <c r="DN40" s="606"/>
      <c r="DO40" s="606"/>
      <c r="DP40" s="606"/>
      <c r="DQ40" s="606"/>
      <c r="DR40" s="606"/>
      <c r="DS40" s="606"/>
      <c r="DT40" s="606"/>
      <c r="DU40" s="606"/>
      <c r="DV40" s="607"/>
      <c r="DW40" s="608" t="s">
        <v>173</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4153821</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330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228</v>
      </c>
      <c r="DA41" s="637"/>
      <c r="DB41" s="637"/>
      <c r="DC41" s="638"/>
      <c r="DD41" s="611" t="s">
        <v>173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11056261</v>
      </c>
      <c r="CS42" s="606"/>
      <c r="CT42" s="606"/>
      <c r="CU42" s="606"/>
      <c r="CV42" s="606"/>
      <c r="CW42" s="606"/>
      <c r="CX42" s="606"/>
      <c r="CY42" s="607"/>
      <c r="CZ42" s="608">
        <v>14.4</v>
      </c>
      <c r="DA42" s="609"/>
      <c r="DB42" s="609"/>
      <c r="DC42" s="610"/>
      <c r="DD42" s="611">
        <v>2817293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251170</v>
      </c>
      <c r="CS43" s="604"/>
      <c r="CT43" s="604"/>
      <c r="CU43" s="604"/>
      <c r="CV43" s="604"/>
      <c r="CW43" s="604"/>
      <c r="CX43" s="604"/>
      <c r="CY43" s="605"/>
      <c r="CZ43" s="608">
        <v>0.3</v>
      </c>
      <c r="DA43" s="637"/>
      <c r="DB43" s="637"/>
      <c r="DC43" s="638"/>
      <c r="DD43" s="611">
        <v>110015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11025848</v>
      </c>
      <c r="CS44" s="606"/>
      <c r="CT44" s="606"/>
      <c r="CU44" s="606"/>
      <c r="CV44" s="606"/>
      <c r="CW44" s="606"/>
      <c r="CX44" s="606"/>
      <c r="CY44" s="607"/>
      <c r="CZ44" s="608">
        <v>14.3</v>
      </c>
      <c r="DA44" s="609"/>
      <c r="DB44" s="609"/>
      <c r="DC44" s="610"/>
      <c r="DD44" s="611">
        <v>2817293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5401311</v>
      </c>
      <c r="CS45" s="604"/>
      <c r="CT45" s="604"/>
      <c r="CU45" s="604"/>
      <c r="CV45" s="604"/>
      <c r="CW45" s="604"/>
      <c r="CX45" s="604"/>
      <c r="CY45" s="605"/>
      <c r="CZ45" s="608">
        <v>7</v>
      </c>
      <c r="DA45" s="637"/>
      <c r="DB45" s="637"/>
      <c r="DC45" s="638"/>
      <c r="DD45" s="611">
        <v>183778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5624537</v>
      </c>
      <c r="CS46" s="606"/>
      <c r="CT46" s="606"/>
      <c r="CU46" s="606"/>
      <c r="CV46" s="606"/>
      <c r="CW46" s="606"/>
      <c r="CX46" s="606"/>
      <c r="CY46" s="607"/>
      <c r="CZ46" s="608">
        <v>7.3</v>
      </c>
      <c r="DA46" s="609"/>
      <c r="DB46" s="609"/>
      <c r="DC46" s="610"/>
      <c r="DD46" s="611">
        <v>2633515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30413</v>
      </c>
      <c r="CS47" s="604"/>
      <c r="CT47" s="604"/>
      <c r="CU47" s="604"/>
      <c r="CV47" s="604"/>
      <c r="CW47" s="604"/>
      <c r="CX47" s="604"/>
      <c r="CY47" s="605"/>
      <c r="CZ47" s="608">
        <v>0</v>
      </c>
      <c r="DA47" s="637"/>
      <c r="DB47" s="637"/>
      <c r="DC47" s="638"/>
      <c r="DD47" s="611" t="s">
        <v>131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173</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76925526</v>
      </c>
      <c r="CS49" s="619"/>
      <c r="CT49" s="619"/>
      <c r="CU49" s="619"/>
      <c r="CV49" s="619"/>
      <c r="CW49" s="619"/>
      <c r="CX49" s="619"/>
      <c r="CY49" s="620"/>
      <c r="CZ49" s="621">
        <v>100</v>
      </c>
      <c r="DA49" s="622"/>
      <c r="DB49" s="622"/>
      <c r="DC49" s="623"/>
      <c r="DD49" s="624">
        <v>45011477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gFvMfAbxHu/2GWeLnB17WMbf8IUgTSyPWybuT0UN0GCr8TpUn8eN3tEh3ywRJ7AeyipSL89LWf2N02cwpwtPdg==" saltValue="7UafABoPO9OVTchpiA4x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78888</v>
      </c>
      <c r="R7" s="1136"/>
      <c r="S7" s="1136"/>
      <c r="T7" s="1136"/>
      <c r="U7" s="1136"/>
      <c r="V7" s="1136">
        <v>77217</v>
      </c>
      <c r="W7" s="1136"/>
      <c r="X7" s="1136"/>
      <c r="Y7" s="1136"/>
      <c r="Z7" s="1136"/>
      <c r="AA7" s="1136">
        <v>1671</v>
      </c>
      <c r="AB7" s="1136"/>
      <c r="AC7" s="1136"/>
      <c r="AD7" s="1136"/>
      <c r="AE7" s="1137"/>
      <c r="AF7" s="1138">
        <v>1552</v>
      </c>
      <c r="AG7" s="1139"/>
      <c r="AH7" s="1139"/>
      <c r="AI7" s="1139"/>
      <c r="AJ7" s="1140"/>
      <c r="AK7" s="1122" t="s">
        <v>570</v>
      </c>
      <c r="AL7" s="1123"/>
      <c r="AM7" s="1123"/>
      <c r="AN7" s="1123"/>
      <c r="AO7" s="1123"/>
      <c r="AP7" s="1123">
        <v>82579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583</v>
      </c>
      <c r="BT7" s="1127"/>
      <c r="BU7" s="1127"/>
      <c r="BV7" s="1127"/>
      <c r="BW7" s="1127"/>
      <c r="BX7" s="1127"/>
      <c r="BY7" s="1127"/>
      <c r="BZ7" s="1127"/>
      <c r="CA7" s="1127"/>
      <c r="CB7" s="1127"/>
      <c r="CC7" s="1127"/>
      <c r="CD7" s="1127"/>
      <c r="CE7" s="1127"/>
      <c r="CF7" s="1127"/>
      <c r="CG7" s="1128"/>
      <c r="CH7" s="1119">
        <v>-41</v>
      </c>
      <c r="CI7" s="1120"/>
      <c r="CJ7" s="1120"/>
      <c r="CK7" s="1120"/>
      <c r="CL7" s="1121"/>
      <c r="CM7" s="1119">
        <v>10</v>
      </c>
      <c r="CN7" s="1120"/>
      <c r="CO7" s="1120"/>
      <c r="CP7" s="1120"/>
      <c r="CQ7" s="1121"/>
      <c r="CR7" s="1119">
        <v>10</v>
      </c>
      <c r="CS7" s="1120"/>
      <c r="CT7" s="1120"/>
      <c r="CU7" s="1120"/>
      <c r="CV7" s="1121"/>
      <c r="CW7" s="1119" t="s">
        <v>571</v>
      </c>
      <c r="CX7" s="1120"/>
      <c r="CY7" s="1120"/>
      <c r="CZ7" s="1120"/>
      <c r="DA7" s="1121"/>
      <c r="DB7" s="1119" t="s">
        <v>581</v>
      </c>
      <c r="DC7" s="1120"/>
      <c r="DD7" s="1120"/>
      <c r="DE7" s="1120"/>
      <c r="DF7" s="1121"/>
      <c r="DG7" s="1119" t="s">
        <v>571</v>
      </c>
      <c r="DH7" s="1120"/>
      <c r="DI7" s="1120"/>
      <c r="DJ7" s="1120"/>
      <c r="DK7" s="1121"/>
      <c r="DL7" s="1119" t="s">
        <v>571</v>
      </c>
      <c r="DM7" s="1120"/>
      <c r="DN7" s="1120"/>
      <c r="DO7" s="1120"/>
      <c r="DP7" s="1121"/>
      <c r="DQ7" s="1119" t="s">
        <v>571</v>
      </c>
      <c r="DR7" s="1120"/>
      <c r="DS7" s="1120"/>
      <c r="DT7" s="1120"/>
      <c r="DU7" s="1121"/>
      <c r="DV7" s="1146"/>
      <c r="DW7" s="1147"/>
      <c r="DX7" s="1147"/>
      <c r="DY7" s="1147"/>
      <c r="DZ7" s="1148"/>
      <c r="EA7" s="234"/>
    </row>
    <row r="8" spans="1:131" s="235" customFormat="1" ht="26.25" customHeight="1" x14ac:dyDescent="0.15">
      <c r="A8" s="241">
        <v>2</v>
      </c>
      <c r="B8" s="1062" t="s">
        <v>379</v>
      </c>
      <c r="C8" s="1063"/>
      <c r="D8" s="1063"/>
      <c r="E8" s="1063"/>
      <c r="F8" s="1063"/>
      <c r="G8" s="1063"/>
      <c r="H8" s="1063"/>
      <c r="I8" s="1063"/>
      <c r="J8" s="1063"/>
      <c r="K8" s="1063"/>
      <c r="L8" s="1063"/>
      <c r="M8" s="1063"/>
      <c r="N8" s="1063"/>
      <c r="O8" s="1063"/>
      <c r="P8" s="1064"/>
      <c r="Q8" s="1074">
        <v>85</v>
      </c>
      <c r="R8" s="1075"/>
      <c r="S8" s="1075"/>
      <c r="T8" s="1075"/>
      <c r="U8" s="1075"/>
      <c r="V8" s="1075">
        <v>85</v>
      </c>
      <c r="W8" s="1075"/>
      <c r="X8" s="1075"/>
      <c r="Y8" s="1075"/>
      <c r="Z8" s="1075"/>
      <c r="AA8" s="1075" t="s">
        <v>569</v>
      </c>
      <c r="AB8" s="1075"/>
      <c r="AC8" s="1075"/>
      <c r="AD8" s="1075"/>
      <c r="AE8" s="1076"/>
      <c r="AF8" s="1068" t="s">
        <v>380</v>
      </c>
      <c r="AG8" s="1069"/>
      <c r="AH8" s="1069"/>
      <c r="AI8" s="1069"/>
      <c r="AJ8" s="1070"/>
      <c r="AK8" s="1117">
        <v>73</v>
      </c>
      <c r="AL8" s="1118"/>
      <c r="AM8" s="1118"/>
      <c r="AN8" s="1118"/>
      <c r="AO8" s="1118"/>
      <c r="AP8" s="1118" t="s">
        <v>569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591</v>
      </c>
      <c r="BT8" s="1046"/>
      <c r="BU8" s="1046"/>
      <c r="BV8" s="1046"/>
      <c r="BW8" s="1046"/>
      <c r="BX8" s="1046"/>
      <c r="BY8" s="1046"/>
      <c r="BZ8" s="1046"/>
      <c r="CA8" s="1046"/>
      <c r="CB8" s="1046"/>
      <c r="CC8" s="1046"/>
      <c r="CD8" s="1046"/>
      <c r="CE8" s="1046"/>
      <c r="CF8" s="1046"/>
      <c r="CG8" s="1047"/>
      <c r="CH8" s="1020">
        <v>0</v>
      </c>
      <c r="CI8" s="1021"/>
      <c r="CJ8" s="1021"/>
      <c r="CK8" s="1021"/>
      <c r="CL8" s="1022"/>
      <c r="CM8" s="1020">
        <v>128</v>
      </c>
      <c r="CN8" s="1021"/>
      <c r="CO8" s="1021"/>
      <c r="CP8" s="1021"/>
      <c r="CQ8" s="1022"/>
      <c r="CR8" s="1020">
        <v>10</v>
      </c>
      <c r="CS8" s="1021"/>
      <c r="CT8" s="1021"/>
      <c r="CU8" s="1021"/>
      <c r="CV8" s="1022"/>
      <c r="CW8" s="1020">
        <v>65</v>
      </c>
      <c r="CX8" s="1021"/>
      <c r="CY8" s="1021"/>
      <c r="CZ8" s="1021"/>
      <c r="DA8" s="1022"/>
      <c r="DB8" s="1020" t="s">
        <v>594</v>
      </c>
      <c r="DC8" s="1021"/>
      <c r="DD8" s="1021"/>
      <c r="DE8" s="1021"/>
      <c r="DF8" s="1022"/>
      <c r="DG8" s="1020" t="s">
        <v>597</v>
      </c>
      <c r="DH8" s="1021"/>
      <c r="DI8" s="1021"/>
      <c r="DJ8" s="1021"/>
      <c r="DK8" s="1022"/>
      <c r="DL8" s="1020" t="s">
        <v>597</v>
      </c>
      <c r="DM8" s="1021"/>
      <c r="DN8" s="1021"/>
      <c r="DO8" s="1021"/>
      <c r="DP8" s="1022"/>
      <c r="DQ8" s="1020" t="s">
        <v>571</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584</v>
      </c>
      <c r="BT9" s="1046"/>
      <c r="BU9" s="1046"/>
      <c r="BV9" s="1046"/>
      <c r="BW9" s="1046"/>
      <c r="BX9" s="1046"/>
      <c r="BY9" s="1046"/>
      <c r="BZ9" s="1046"/>
      <c r="CA9" s="1046"/>
      <c r="CB9" s="1046"/>
      <c r="CC9" s="1046"/>
      <c r="CD9" s="1046"/>
      <c r="CE9" s="1046"/>
      <c r="CF9" s="1046"/>
      <c r="CG9" s="1047"/>
      <c r="CH9" s="1020">
        <v>0</v>
      </c>
      <c r="CI9" s="1021"/>
      <c r="CJ9" s="1021"/>
      <c r="CK9" s="1021"/>
      <c r="CL9" s="1022"/>
      <c r="CM9" s="1020">
        <v>77</v>
      </c>
      <c r="CN9" s="1021"/>
      <c r="CO9" s="1021"/>
      <c r="CP9" s="1021"/>
      <c r="CQ9" s="1022"/>
      <c r="CR9" s="1020">
        <v>15</v>
      </c>
      <c r="CS9" s="1021"/>
      <c r="CT9" s="1021"/>
      <c r="CU9" s="1021"/>
      <c r="CV9" s="1022"/>
      <c r="CW9" s="1020">
        <v>5</v>
      </c>
      <c r="CX9" s="1021"/>
      <c r="CY9" s="1021"/>
      <c r="CZ9" s="1021"/>
      <c r="DA9" s="1022"/>
      <c r="DB9" s="1020" t="s">
        <v>571</v>
      </c>
      <c r="DC9" s="1021"/>
      <c r="DD9" s="1021"/>
      <c r="DE9" s="1021"/>
      <c r="DF9" s="1022"/>
      <c r="DG9" s="1020" t="s">
        <v>598</v>
      </c>
      <c r="DH9" s="1021"/>
      <c r="DI9" s="1021"/>
      <c r="DJ9" s="1021"/>
      <c r="DK9" s="1022"/>
      <c r="DL9" s="1020" t="s">
        <v>571</v>
      </c>
      <c r="DM9" s="1021"/>
      <c r="DN9" s="1021"/>
      <c r="DO9" s="1021"/>
      <c r="DP9" s="1022"/>
      <c r="DQ9" s="1020" t="s">
        <v>599</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585</v>
      </c>
      <c r="BT10" s="1046"/>
      <c r="BU10" s="1046"/>
      <c r="BV10" s="1046"/>
      <c r="BW10" s="1046"/>
      <c r="BX10" s="1046"/>
      <c r="BY10" s="1046"/>
      <c r="BZ10" s="1046"/>
      <c r="CA10" s="1046"/>
      <c r="CB10" s="1046"/>
      <c r="CC10" s="1046"/>
      <c r="CD10" s="1046"/>
      <c r="CE10" s="1046"/>
      <c r="CF10" s="1046"/>
      <c r="CG10" s="1047"/>
      <c r="CH10" s="1020">
        <v>95</v>
      </c>
      <c r="CI10" s="1021"/>
      <c r="CJ10" s="1021"/>
      <c r="CK10" s="1021"/>
      <c r="CL10" s="1022"/>
      <c r="CM10" s="1020">
        <v>1406</v>
      </c>
      <c r="CN10" s="1021"/>
      <c r="CO10" s="1021"/>
      <c r="CP10" s="1021"/>
      <c r="CQ10" s="1022"/>
      <c r="CR10" s="1020">
        <v>12</v>
      </c>
      <c r="CS10" s="1021"/>
      <c r="CT10" s="1021"/>
      <c r="CU10" s="1021"/>
      <c r="CV10" s="1022"/>
      <c r="CW10" s="1020" t="s">
        <v>571</v>
      </c>
      <c r="CX10" s="1021"/>
      <c r="CY10" s="1021"/>
      <c r="CZ10" s="1021"/>
      <c r="DA10" s="1022"/>
      <c r="DB10" s="1020" t="s">
        <v>595</v>
      </c>
      <c r="DC10" s="1021"/>
      <c r="DD10" s="1021"/>
      <c r="DE10" s="1021"/>
      <c r="DF10" s="1022"/>
      <c r="DG10" s="1020" t="s">
        <v>571</v>
      </c>
      <c r="DH10" s="1021"/>
      <c r="DI10" s="1021"/>
      <c r="DJ10" s="1021"/>
      <c r="DK10" s="1022"/>
      <c r="DL10" s="1020" t="s">
        <v>571</v>
      </c>
      <c r="DM10" s="1021"/>
      <c r="DN10" s="1021"/>
      <c r="DO10" s="1021"/>
      <c r="DP10" s="1022"/>
      <c r="DQ10" s="1020" t="s">
        <v>571</v>
      </c>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586</v>
      </c>
      <c r="BT11" s="1046"/>
      <c r="BU11" s="1046"/>
      <c r="BV11" s="1046"/>
      <c r="BW11" s="1046"/>
      <c r="BX11" s="1046"/>
      <c r="BY11" s="1046"/>
      <c r="BZ11" s="1046"/>
      <c r="CA11" s="1046"/>
      <c r="CB11" s="1046"/>
      <c r="CC11" s="1046"/>
      <c r="CD11" s="1046"/>
      <c r="CE11" s="1046"/>
      <c r="CF11" s="1046"/>
      <c r="CG11" s="1047"/>
      <c r="CH11" s="1020">
        <v>1</v>
      </c>
      <c r="CI11" s="1021"/>
      <c r="CJ11" s="1021"/>
      <c r="CK11" s="1021"/>
      <c r="CL11" s="1022"/>
      <c r="CM11" s="1020">
        <v>304</v>
      </c>
      <c r="CN11" s="1021"/>
      <c r="CO11" s="1021"/>
      <c r="CP11" s="1021"/>
      <c r="CQ11" s="1022"/>
      <c r="CR11" s="1020">
        <v>70</v>
      </c>
      <c r="CS11" s="1021"/>
      <c r="CT11" s="1021"/>
      <c r="CU11" s="1021"/>
      <c r="CV11" s="1022"/>
      <c r="CW11" s="1020" t="s">
        <v>592</v>
      </c>
      <c r="CX11" s="1021"/>
      <c r="CY11" s="1021"/>
      <c r="CZ11" s="1021"/>
      <c r="DA11" s="1022"/>
      <c r="DB11" s="1020" t="s">
        <v>571</v>
      </c>
      <c r="DC11" s="1021"/>
      <c r="DD11" s="1021"/>
      <c r="DE11" s="1021"/>
      <c r="DF11" s="1022"/>
      <c r="DG11" s="1020" t="s">
        <v>571</v>
      </c>
      <c r="DH11" s="1021"/>
      <c r="DI11" s="1021"/>
      <c r="DJ11" s="1021"/>
      <c r="DK11" s="1022"/>
      <c r="DL11" s="1020" t="s">
        <v>571</v>
      </c>
      <c r="DM11" s="1021"/>
      <c r="DN11" s="1021"/>
      <c r="DO11" s="1021"/>
      <c r="DP11" s="1022"/>
      <c r="DQ11" s="1020" t="s">
        <v>571</v>
      </c>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587</v>
      </c>
      <c r="BT12" s="1046"/>
      <c r="BU12" s="1046"/>
      <c r="BV12" s="1046"/>
      <c r="BW12" s="1046"/>
      <c r="BX12" s="1046"/>
      <c r="BY12" s="1046"/>
      <c r="BZ12" s="1046"/>
      <c r="CA12" s="1046"/>
      <c r="CB12" s="1046"/>
      <c r="CC12" s="1046"/>
      <c r="CD12" s="1046"/>
      <c r="CE12" s="1046"/>
      <c r="CF12" s="1046"/>
      <c r="CG12" s="1047"/>
      <c r="CH12" s="1020" t="s">
        <v>593</v>
      </c>
      <c r="CI12" s="1021"/>
      <c r="CJ12" s="1021"/>
      <c r="CK12" s="1021"/>
      <c r="CL12" s="1022"/>
      <c r="CM12" s="1020" t="s">
        <v>571</v>
      </c>
      <c r="CN12" s="1021"/>
      <c r="CO12" s="1021"/>
      <c r="CP12" s="1021"/>
      <c r="CQ12" s="1022"/>
      <c r="CR12" s="1020">
        <v>6</v>
      </c>
      <c r="CS12" s="1021"/>
      <c r="CT12" s="1021"/>
      <c r="CU12" s="1021"/>
      <c r="CV12" s="1022"/>
      <c r="CW12" s="1020" t="s">
        <v>592</v>
      </c>
      <c r="CX12" s="1021"/>
      <c r="CY12" s="1021"/>
      <c r="CZ12" s="1021"/>
      <c r="DA12" s="1022"/>
      <c r="DB12" s="1020" t="s">
        <v>581</v>
      </c>
      <c r="DC12" s="1021"/>
      <c r="DD12" s="1021"/>
      <c r="DE12" s="1021"/>
      <c r="DF12" s="1022"/>
      <c r="DG12" s="1020" t="s">
        <v>600</v>
      </c>
      <c r="DH12" s="1021"/>
      <c r="DI12" s="1021"/>
      <c r="DJ12" s="1021"/>
      <c r="DK12" s="1022"/>
      <c r="DL12" s="1020" t="s">
        <v>571</v>
      </c>
      <c r="DM12" s="1021"/>
      <c r="DN12" s="1021"/>
      <c r="DO12" s="1021"/>
      <c r="DP12" s="1022"/>
      <c r="DQ12" s="1020" t="s">
        <v>571</v>
      </c>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588</v>
      </c>
      <c r="BT13" s="1046"/>
      <c r="BU13" s="1046"/>
      <c r="BV13" s="1046"/>
      <c r="BW13" s="1046"/>
      <c r="BX13" s="1046"/>
      <c r="BY13" s="1046"/>
      <c r="BZ13" s="1046"/>
      <c r="CA13" s="1046"/>
      <c r="CB13" s="1046"/>
      <c r="CC13" s="1046"/>
      <c r="CD13" s="1046"/>
      <c r="CE13" s="1046"/>
      <c r="CF13" s="1046"/>
      <c r="CG13" s="1047"/>
      <c r="CH13" s="1020">
        <v>-13</v>
      </c>
      <c r="CI13" s="1021"/>
      <c r="CJ13" s="1021"/>
      <c r="CK13" s="1021"/>
      <c r="CL13" s="1022"/>
      <c r="CM13" s="1020">
        <v>85</v>
      </c>
      <c r="CN13" s="1021"/>
      <c r="CO13" s="1021"/>
      <c r="CP13" s="1021"/>
      <c r="CQ13" s="1022"/>
      <c r="CR13" s="1020">
        <v>20</v>
      </c>
      <c r="CS13" s="1021"/>
      <c r="CT13" s="1021"/>
      <c r="CU13" s="1021"/>
      <c r="CV13" s="1022"/>
      <c r="CW13" s="1020">
        <v>37</v>
      </c>
      <c r="CX13" s="1021"/>
      <c r="CY13" s="1021"/>
      <c r="CZ13" s="1021"/>
      <c r="DA13" s="1022"/>
      <c r="DB13" s="1020" t="s">
        <v>595</v>
      </c>
      <c r="DC13" s="1021"/>
      <c r="DD13" s="1021"/>
      <c r="DE13" s="1021"/>
      <c r="DF13" s="1022"/>
      <c r="DG13" s="1020" t="s">
        <v>581</v>
      </c>
      <c r="DH13" s="1021"/>
      <c r="DI13" s="1021"/>
      <c r="DJ13" s="1021"/>
      <c r="DK13" s="1022"/>
      <c r="DL13" s="1020" t="s">
        <v>581</v>
      </c>
      <c r="DM13" s="1021"/>
      <c r="DN13" s="1021"/>
      <c r="DO13" s="1021"/>
      <c r="DP13" s="1022"/>
      <c r="DQ13" s="1020" t="s">
        <v>571</v>
      </c>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589</v>
      </c>
      <c r="BT14" s="1046"/>
      <c r="BU14" s="1046"/>
      <c r="BV14" s="1046"/>
      <c r="BW14" s="1046"/>
      <c r="BX14" s="1046"/>
      <c r="BY14" s="1046"/>
      <c r="BZ14" s="1046"/>
      <c r="CA14" s="1046"/>
      <c r="CB14" s="1046"/>
      <c r="CC14" s="1046"/>
      <c r="CD14" s="1046"/>
      <c r="CE14" s="1046"/>
      <c r="CF14" s="1046"/>
      <c r="CG14" s="1047"/>
      <c r="CH14" s="1020">
        <v>0</v>
      </c>
      <c r="CI14" s="1021"/>
      <c r="CJ14" s="1021"/>
      <c r="CK14" s="1021"/>
      <c r="CL14" s="1022"/>
      <c r="CM14" s="1020">
        <v>1334</v>
      </c>
      <c r="CN14" s="1021"/>
      <c r="CO14" s="1021"/>
      <c r="CP14" s="1021"/>
      <c r="CQ14" s="1022"/>
      <c r="CR14" s="1020">
        <v>169</v>
      </c>
      <c r="CS14" s="1021"/>
      <c r="CT14" s="1021"/>
      <c r="CU14" s="1021"/>
      <c r="CV14" s="1022"/>
      <c r="CW14" s="1020">
        <v>9</v>
      </c>
      <c r="CX14" s="1021"/>
      <c r="CY14" s="1021"/>
      <c r="CZ14" s="1021"/>
      <c r="DA14" s="1022"/>
      <c r="DB14" s="1020" t="s">
        <v>596</v>
      </c>
      <c r="DC14" s="1021"/>
      <c r="DD14" s="1021"/>
      <c r="DE14" s="1021"/>
      <c r="DF14" s="1022"/>
      <c r="DG14" s="1020" t="s">
        <v>581</v>
      </c>
      <c r="DH14" s="1021"/>
      <c r="DI14" s="1021"/>
      <c r="DJ14" s="1021"/>
      <c r="DK14" s="1022"/>
      <c r="DL14" s="1020" t="s">
        <v>581</v>
      </c>
      <c r="DM14" s="1021"/>
      <c r="DN14" s="1021"/>
      <c r="DO14" s="1021"/>
      <c r="DP14" s="1022"/>
      <c r="DQ14" s="1020" t="s">
        <v>571</v>
      </c>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590</v>
      </c>
      <c r="BT15" s="1046"/>
      <c r="BU15" s="1046"/>
      <c r="BV15" s="1046"/>
      <c r="BW15" s="1046"/>
      <c r="BX15" s="1046"/>
      <c r="BY15" s="1046"/>
      <c r="BZ15" s="1046"/>
      <c r="CA15" s="1046"/>
      <c r="CB15" s="1046"/>
      <c r="CC15" s="1046"/>
      <c r="CD15" s="1046"/>
      <c r="CE15" s="1046"/>
      <c r="CF15" s="1046"/>
      <c r="CG15" s="1047"/>
      <c r="CH15" s="1020">
        <v>7</v>
      </c>
      <c r="CI15" s="1021"/>
      <c r="CJ15" s="1021"/>
      <c r="CK15" s="1021"/>
      <c r="CL15" s="1022"/>
      <c r="CM15" s="1020">
        <v>2479</v>
      </c>
      <c r="CN15" s="1021"/>
      <c r="CO15" s="1021"/>
      <c r="CP15" s="1021"/>
      <c r="CQ15" s="1022"/>
      <c r="CR15" s="1020">
        <v>2</v>
      </c>
      <c r="CS15" s="1021"/>
      <c r="CT15" s="1021"/>
      <c r="CU15" s="1021"/>
      <c r="CV15" s="1022"/>
      <c r="CW15" s="1020">
        <v>10</v>
      </c>
      <c r="CX15" s="1021"/>
      <c r="CY15" s="1021"/>
      <c r="CZ15" s="1021"/>
      <c r="DA15" s="1022"/>
      <c r="DB15" s="1020" t="s">
        <v>594</v>
      </c>
      <c r="DC15" s="1021"/>
      <c r="DD15" s="1021"/>
      <c r="DE15" s="1021"/>
      <c r="DF15" s="1022"/>
      <c r="DG15" s="1020" t="s">
        <v>571</v>
      </c>
      <c r="DH15" s="1021"/>
      <c r="DI15" s="1021"/>
      <c r="DJ15" s="1021"/>
      <c r="DK15" s="1022"/>
      <c r="DL15" s="1020" t="s">
        <v>571</v>
      </c>
      <c r="DM15" s="1021"/>
      <c r="DN15" s="1021"/>
      <c r="DO15" s="1021"/>
      <c r="DP15" s="1022"/>
      <c r="DQ15" s="1020" t="s">
        <v>594</v>
      </c>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381</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78597</v>
      </c>
      <c r="R23" s="1100"/>
      <c r="S23" s="1100"/>
      <c r="T23" s="1100"/>
      <c r="U23" s="1100"/>
      <c r="V23" s="1100">
        <v>76926</v>
      </c>
      <c r="W23" s="1100"/>
      <c r="X23" s="1100"/>
      <c r="Y23" s="1100"/>
      <c r="Z23" s="1100"/>
      <c r="AA23" s="1100">
        <v>1671</v>
      </c>
      <c r="AB23" s="1100"/>
      <c r="AC23" s="1100"/>
      <c r="AD23" s="1100"/>
      <c r="AE23" s="1101"/>
      <c r="AF23" s="1102">
        <v>1552</v>
      </c>
      <c r="AG23" s="1100"/>
      <c r="AH23" s="1100"/>
      <c r="AI23" s="1100"/>
      <c r="AJ23" s="1103"/>
      <c r="AK23" s="1104"/>
      <c r="AL23" s="1105"/>
      <c r="AM23" s="1105"/>
      <c r="AN23" s="1105"/>
      <c r="AO23" s="1105"/>
      <c r="AP23" s="1100" t="s">
        <v>571</v>
      </c>
      <c r="AQ23" s="1100"/>
      <c r="AR23" s="1100"/>
      <c r="AS23" s="1100"/>
      <c r="AT23" s="1100"/>
      <c r="AU23" s="1106"/>
      <c r="AV23" s="1106"/>
      <c r="AW23" s="1106"/>
      <c r="AX23" s="1106"/>
      <c r="AY23" s="1107"/>
      <c r="AZ23" s="1096" t="s">
        <v>380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19984</v>
      </c>
      <c r="R28" s="1085"/>
      <c r="S28" s="1085"/>
      <c r="T28" s="1085"/>
      <c r="U28" s="1085"/>
      <c r="V28" s="1085">
        <v>19462</v>
      </c>
      <c r="W28" s="1085"/>
      <c r="X28" s="1085"/>
      <c r="Y28" s="1085"/>
      <c r="Z28" s="1085"/>
      <c r="AA28" s="1085">
        <v>522</v>
      </c>
      <c r="AB28" s="1085"/>
      <c r="AC28" s="1085"/>
      <c r="AD28" s="1085"/>
      <c r="AE28" s="1086"/>
      <c r="AF28" s="1087">
        <v>522</v>
      </c>
      <c r="AG28" s="1085"/>
      <c r="AH28" s="1085"/>
      <c r="AI28" s="1085"/>
      <c r="AJ28" s="1088"/>
      <c r="AK28" s="1089">
        <v>1591</v>
      </c>
      <c r="AL28" s="1077"/>
      <c r="AM28" s="1077"/>
      <c r="AN28" s="1077"/>
      <c r="AO28" s="1077"/>
      <c r="AP28" s="1077" t="s">
        <v>577</v>
      </c>
      <c r="AQ28" s="1077"/>
      <c r="AR28" s="1077"/>
      <c r="AS28" s="1077"/>
      <c r="AT28" s="1077"/>
      <c r="AU28" s="1077" t="s">
        <v>569</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395</v>
      </c>
      <c r="C29" s="1063"/>
      <c r="D29" s="1063"/>
      <c r="E29" s="1063"/>
      <c r="F29" s="1063"/>
      <c r="G29" s="1063"/>
      <c r="H29" s="1063"/>
      <c r="I29" s="1063"/>
      <c r="J29" s="1063"/>
      <c r="K29" s="1063"/>
      <c r="L29" s="1063"/>
      <c r="M29" s="1063"/>
      <c r="N29" s="1063"/>
      <c r="O29" s="1063"/>
      <c r="P29" s="1064"/>
      <c r="Q29" s="1074">
        <v>13098</v>
      </c>
      <c r="R29" s="1075"/>
      <c r="S29" s="1075"/>
      <c r="T29" s="1075"/>
      <c r="U29" s="1075"/>
      <c r="V29" s="1075">
        <v>12884</v>
      </c>
      <c r="W29" s="1075"/>
      <c r="X29" s="1075"/>
      <c r="Y29" s="1075"/>
      <c r="Z29" s="1075"/>
      <c r="AA29" s="1075">
        <v>214</v>
      </c>
      <c r="AB29" s="1075"/>
      <c r="AC29" s="1075"/>
      <c r="AD29" s="1075"/>
      <c r="AE29" s="1076"/>
      <c r="AF29" s="1068">
        <v>214</v>
      </c>
      <c r="AG29" s="1069"/>
      <c r="AH29" s="1069"/>
      <c r="AI29" s="1069"/>
      <c r="AJ29" s="1070"/>
      <c r="AK29" s="1011">
        <v>1958</v>
      </c>
      <c r="AL29" s="1002"/>
      <c r="AM29" s="1002"/>
      <c r="AN29" s="1002"/>
      <c r="AO29" s="1002"/>
      <c r="AP29" s="1002" t="s">
        <v>578</v>
      </c>
      <c r="AQ29" s="1002"/>
      <c r="AR29" s="1002"/>
      <c r="AS29" s="1002"/>
      <c r="AT29" s="1002"/>
      <c r="AU29" s="1002" t="s">
        <v>578</v>
      </c>
      <c r="AV29" s="1002"/>
      <c r="AW29" s="1002"/>
      <c r="AX29" s="1002"/>
      <c r="AY29" s="1002"/>
      <c r="AZ29" s="1073" t="s">
        <v>573</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396</v>
      </c>
      <c r="C30" s="1063"/>
      <c r="D30" s="1063"/>
      <c r="E30" s="1063"/>
      <c r="F30" s="1063"/>
      <c r="G30" s="1063"/>
      <c r="H30" s="1063"/>
      <c r="I30" s="1063"/>
      <c r="J30" s="1063"/>
      <c r="K30" s="1063"/>
      <c r="L30" s="1063"/>
      <c r="M30" s="1063"/>
      <c r="N30" s="1063"/>
      <c r="O30" s="1063"/>
      <c r="P30" s="1064"/>
      <c r="Q30" s="1074">
        <v>1995</v>
      </c>
      <c r="R30" s="1075"/>
      <c r="S30" s="1075"/>
      <c r="T30" s="1075"/>
      <c r="U30" s="1075"/>
      <c r="V30" s="1075">
        <v>1930</v>
      </c>
      <c r="W30" s="1075"/>
      <c r="X30" s="1075"/>
      <c r="Y30" s="1075"/>
      <c r="Z30" s="1075"/>
      <c r="AA30" s="1075">
        <v>65</v>
      </c>
      <c r="AB30" s="1075"/>
      <c r="AC30" s="1075"/>
      <c r="AD30" s="1075"/>
      <c r="AE30" s="1076"/>
      <c r="AF30" s="1068">
        <v>65</v>
      </c>
      <c r="AG30" s="1069"/>
      <c r="AH30" s="1069"/>
      <c r="AI30" s="1069"/>
      <c r="AJ30" s="1070"/>
      <c r="AK30" s="1011">
        <v>514</v>
      </c>
      <c r="AL30" s="1002"/>
      <c r="AM30" s="1002"/>
      <c r="AN30" s="1002"/>
      <c r="AO30" s="1002"/>
      <c r="AP30" s="1002" t="s">
        <v>569</v>
      </c>
      <c r="AQ30" s="1002"/>
      <c r="AR30" s="1002"/>
      <c r="AS30" s="1002"/>
      <c r="AT30" s="1002"/>
      <c r="AU30" s="1002" t="s">
        <v>580</v>
      </c>
      <c r="AV30" s="1002"/>
      <c r="AW30" s="1002"/>
      <c r="AX30" s="1002"/>
      <c r="AY30" s="1002"/>
      <c r="AZ30" s="1073" t="s">
        <v>569</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397</v>
      </c>
      <c r="C31" s="1063"/>
      <c r="D31" s="1063"/>
      <c r="E31" s="1063"/>
      <c r="F31" s="1063"/>
      <c r="G31" s="1063"/>
      <c r="H31" s="1063"/>
      <c r="I31" s="1063"/>
      <c r="J31" s="1063"/>
      <c r="K31" s="1063"/>
      <c r="L31" s="1063"/>
      <c r="M31" s="1063"/>
      <c r="N31" s="1063"/>
      <c r="O31" s="1063"/>
      <c r="P31" s="1064"/>
      <c r="Q31" s="1074">
        <v>2926</v>
      </c>
      <c r="R31" s="1075"/>
      <c r="S31" s="1075"/>
      <c r="T31" s="1075"/>
      <c r="U31" s="1075"/>
      <c r="V31" s="1075">
        <v>2645</v>
      </c>
      <c r="W31" s="1075"/>
      <c r="X31" s="1075"/>
      <c r="Y31" s="1075"/>
      <c r="Z31" s="1075"/>
      <c r="AA31" s="1075">
        <v>280</v>
      </c>
      <c r="AB31" s="1075"/>
      <c r="AC31" s="1075"/>
      <c r="AD31" s="1075"/>
      <c r="AE31" s="1076"/>
      <c r="AF31" s="1068">
        <v>1674</v>
      </c>
      <c r="AG31" s="1069"/>
      <c r="AH31" s="1069"/>
      <c r="AI31" s="1069"/>
      <c r="AJ31" s="1070"/>
      <c r="AK31" s="1011" t="s">
        <v>579</v>
      </c>
      <c r="AL31" s="1002"/>
      <c r="AM31" s="1002"/>
      <c r="AN31" s="1002"/>
      <c r="AO31" s="1002"/>
      <c r="AP31" s="1002">
        <v>15694</v>
      </c>
      <c r="AQ31" s="1002"/>
      <c r="AR31" s="1002"/>
      <c r="AS31" s="1002"/>
      <c r="AT31" s="1002"/>
      <c r="AU31" s="1002" t="s">
        <v>576</v>
      </c>
      <c r="AV31" s="1002"/>
      <c r="AW31" s="1002"/>
      <c r="AX31" s="1002"/>
      <c r="AY31" s="1002"/>
      <c r="AZ31" s="1073" t="s">
        <v>574</v>
      </c>
      <c r="BA31" s="1073"/>
      <c r="BB31" s="1073"/>
      <c r="BC31" s="1073"/>
      <c r="BD31" s="1073"/>
      <c r="BE31" s="1057" t="s">
        <v>398</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399</v>
      </c>
      <c r="C32" s="1063"/>
      <c r="D32" s="1063"/>
      <c r="E32" s="1063"/>
      <c r="F32" s="1063"/>
      <c r="G32" s="1063"/>
      <c r="H32" s="1063"/>
      <c r="I32" s="1063"/>
      <c r="J32" s="1063"/>
      <c r="K32" s="1063"/>
      <c r="L32" s="1063"/>
      <c r="M32" s="1063"/>
      <c r="N32" s="1063"/>
      <c r="O32" s="1063"/>
      <c r="P32" s="1064"/>
      <c r="Q32" s="1074">
        <v>5183</v>
      </c>
      <c r="R32" s="1075"/>
      <c r="S32" s="1075"/>
      <c r="T32" s="1075"/>
      <c r="U32" s="1075"/>
      <c r="V32" s="1075">
        <v>4619</v>
      </c>
      <c r="W32" s="1075"/>
      <c r="X32" s="1075"/>
      <c r="Y32" s="1075"/>
      <c r="Z32" s="1075"/>
      <c r="AA32" s="1075">
        <v>564</v>
      </c>
      <c r="AB32" s="1075"/>
      <c r="AC32" s="1075"/>
      <c r="AD32" s="1075"/>
      <c r="AE32" s="1076"/>
      <c r="AF32" s="1068">
        <v>1122</v>
      </c>
      <c r="AG32" s="1069"/>
      <c r="AH32" s="1069"/>
      <c r="AI32" s="1069"/>
      <c r="AJ32" s="1070"/>
      <c r="AK32" s="1011">
        <v>1349</v>
      </c>
      <c r="AL32" s="1002"/>
      <c r="AM32" s="1002"/>
      <c r="AN32" s="1002"/>
      <c r="AO32" s="1002"/>
      <c r="AP32" s="1002">
        <v>30371</v>
      </c>
      <c r="AQ32" s="1002"/>
      <c r="AR32" s="1002"/>
      <c r="AS32" s="1002"/>
      <c r="AT32" s="1002"/>
      <c r="AU32" s="1002">
        <v>13485</v>
      </c>
      <c r="AV32" s="1002"/>
      <c r="AW32" s="1002"/>
      <c r="AX32" s="1002"/>
      <c r="AY32" s="1002"/>
      <c r="AZ32" s="1073" t="s">
        <v>575</v>
      </c>
      <c r="BA32" s="1073"/>
      <c r="BB32" s="1073"/>
      <c r="BC32" s="1073"/>
      <c r="BD32" s="1073"/>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401</v>
      </c>
      <c r="C33" s="1063"/>
      <c r="D33" s="1063"/>
      <c r="E33" s="1063"/>
      <c r="F33" s="1063"/>
      <c r="G33" s="1063"/>
      <c r="H33" s="1063"/>
      <c r="I33" s="1063"/>
      <c r="J33" s="1063"/>
      <c r="K33" s="1063"/>
      <c r="L33" s="1063"/>
      <c r="M33" s="1063"/>
      <c r="N33" s="1063"/>
      <c r="O33" s="1063"/>
      <c r="P33" s="1064"/>
      <c r="Q33" s="1074">
        <v>10531</v>
      </c>
      <c r="R33" s="1075"/>
      <c r="S33" s="1075"/>
      <c r="T33" s="1075"/>
      <c r="U33" s="1075"/>
      <c r="V33" s="1075">
        <v>10724</v>
      </c>
      <c r="W33" s="1075"/>
      <c r="X33" s="1075"/>
      <c r="Y33" s="1075"/>
      <c r="Z33" s="1075"/>
      <c r="AA33" s="1075">
        <v>-194</v>
      </c>
      <c r="AB33" s="1075"/>
      <c r="AC33" s="1075"/>
      <c r="AD33" s="1075"/>
      <c r="AE33" s="1076"/>
      <c r="AF33" s="1068">
        <v>-855</v>
      </c>
      <c r="AG33" s="1069"/>
      <c r="AH33" s="1069"/>
      <c r="AI33" s="1069"/>
      <c r="AJ33" s="1070"/>
      <c r="AK33" s="1011">
        <v>1440</v>
      </c>
      <c r="AL33" s="1002"/>
      <c r="AM33" s="1002"/>
      <c r="AN33" s="1002"/>
      <c r="AO33" s="1002"/>
      <c r="AP33" s="1002">
        <v>10350</v>
      </c>
      <c r="AQ33" s="1002"/>
      <c r="AR33" s="1002"/>
      <c r="AS33" s="1002"/>
      <c r="AT33" s="1002"/>
      <c r="AU33" s="1002">
        <v>6688</v>
      </c>
      <c r="AV33" s="1002"/>
      <c r="AW33" s="1002"/>
      <c r="AX33" s="1002"/>
      <c r="AY33" s="1002"/>
      <c r="AZ33" s="1073">
        <v>9.1999999999999993</v>
      </c>
      <c r="BA33" s="1073"/>
      <c r="BB33" s="1073"/>
      <c r="BC33" s="1073"/>
      <c r="BD33" s="1073"/>
      <c r="BE33" s="1057" t="s">
        <v>400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402</v>
      </c>
      <c r="C34" s="1063"/>
      <c r="D34" s="1063"/>
      <c r="E34" s="1063"/>
      <c r="F34" s="1063"/>
      <c r="G34" s="1063"/>
      <c r="H34" s="1063"/>
      <c r="I34" s="1063"/>
      <c r="J34" s="1063"/>
      <c r="K34" s="1063"/>
      <c r="L34" s="1063"/>
      <c r="M34" s="1063"/>
      <c r="N34" s="1063"/>
      <c r="O34" s="1063"/>
      <c r="P34" s="1064"/>
      <c r="Q34" s="1074">
        <v>144</v>
      </c>
      <c r="R34" s="1075"/>
      <c r="S34" s="1075"/>
      <c r="T34" s="1075"/>
      <c r="U34" s="1075"/>
      <c r="V34" s="1075">
        <v>124</v>
      </c>
      <c r="W34" s="1075"/>
      <c r="X34" s="1075"/>
      <c r="Y34" s="1075"/>
      <c r="Z34" s="1075"/>
      <c r="AA34" s="1075">
        <v>20</v>
      </c>
      <c r="AB34" s="1075"/>
      <c r="AC34" s="1075"/>
      <c r="AD34" s="1075"/>
      <c r="AE34" s="1076"/>
      <c r="AF34" s="1068">
        <v>538</v>
      </c>
      <c r="AG34" s="1069"/>
      <c r="AH34" s="1069"/>
      <c r="AI34" s="1069"/>
      <c r="AJ34" s="1070"/>
      <c r="AK34" s="1011">
        <v>28</v>
      </c>
      <c r="AL34" s="1002"/>
      <c r="AM34" s="1002"/>
      <c r="AN34" s="1002"/>
      <c r="AO34" s="1002"/>
      <c r="AP34" s="1002">
        <v>196</v>
      </c>
      <c r="AQ34" s="1002"/>
      <c r="AR34" s="1002"/>
      <c r="AS34" s="1002"/>
      <c r="AT34" s="1002"/>
      <c r="AU34" s="1002">
        <v>109</v>
      </c>
      <c r="AV34" s="1002"/>
      <c r="AW34" s="1002"/>
      <c r="AX34" s="1002"/>
      <c r="AY34" s="1002"/>
      <c r="AZ34" s="1073" t="s">
        <v>569</v>
      </c>
      <c r="BA34" s="1073"/>
      <c r="BB34" s="1073"/>
      <c r="BC34" s="1073"/>
      <c r="BD34" s="1073"/>
      <c r="BE34" s="1057" t="s">
        <v>400</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403</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3280</v>
      </c>
      <c r="AG63" s="990"/>
      <c r="AH63" s="990"/>
      <c r="AI63" s="990"/>
      <c r="AJ63" s="1055"/>
      <c r="AK63" s="1056"/>
      <c r="AL63" s="994"/>
      <c r="AM63" s="994"/>
      <c r="AN63" s="994"/>
      <c r="AO63" s="994"/>
      <c r="AP63" s="990">
        <v>56611</v>
      </c>
      <c r="AQ63" s="990"/>
      <c r="AR63" s="990"/>
      <c r="AS63" s="990"/>
      <c r="AT63" s="990"/>
      <c r="AU63" s="990">
        <v>20281</v>
      </c>
      <c r="AV63" s="990"/>
      <c r="AW63" s="990"/>
      <c r="AX63" s="990"/>
      <c r="AY63" s="990"/>
      <c r="AZ63" s="1050"/>
      <c r="BA63" s="1050"/>
      <c r="BB63" s="1050"/>
      <c r="BC63" s="1050"/>
      <c r="BD63" s="1050"/>
      <c r="BE63" s="991"/>
      <c r="BF63" s="991"/>
      <c r="BG63" s="991"/>
      <c r="BH63" s="991"/>
      <c r="BI63" s="992"/>
      <c r="BJ63" s="1051" t="s">
        <v>173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389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567</v>
      </c>
      <c r="C68" s="1017"/>
      <c r="D68" s="1017"/>
      <c r="E68" s="1017"/>
      <c r="F68" s="1017"/>
      <c r="G68" s="1017"/>
      <c r="H68" s="1017"/>
      <c r="I68" s="1017"/>
      <c r="J68" s="1017"/>
      <c r="K68" s="1017"/>
      <c r="L68" s="1017"/>
      <c r="M68" s="1017"/>
      <c r="N68" s="1017"/>
      <c r="O68" s="1017"/>
      <c r="P68" s="1018"/>
      <c r="Q68" s="1019">
        <v>4724</v>
      </c>
      <c r="R68" s="1013"/>
      <c r="S68" s="1013"/>
      <c r="T68" s="1013"/>
      <c r="U68" s="1013"/>
      <c r="V68" s="1013">
        <v>4513</v>
      </c>
      <c r="W68" s="1013"/>
      <c r="X68" s="1013"/>
      <c r="Y68" s="1013"/>
      <c r="Z68" s="1013"/>
      <c r="AA68" s="1013">
        <v>211</v>
      </c>
      <c r="AB68" s="1013"/>
      <c r="AC68" s="1013"/>
      <c r="AD68" s="1013"/>
      <c r="AE68" s="1013"/>
      <c r="AF68" s="1013">
        <v>211</v>
      </c>
      <c r="AG68" s="1013"/>
      <c r="AH68" s="1013"/>
      <c r="AI68" s="1013"/>
      <c r="AJ68" s="1013"/>
      <c r="AK68" s="1013" t="s">
        <v>581</v>
      </c>
      <c r="AL68" s="1013"/>
      <c r="AM68" s="1013"/>
      <c r="AN68" s="1013"/>
      <c r="AO68" s="1013"/>
      <c r="AP68" s="1013">
        <v>14282</v>
      </c>
      <c r="AQ68" s="1013"/>
      <c r="AR68" s="1013"/>
      <c r="AS68" s="1013"/>
      <c r="AT68" s="1013"/>
      <c r="AU68" s="1013">
        <v>3871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568</v>
      </c>
      <c r="C69" s="1006"/>
      <c r="D69" s="1006"/>
      <c r="E69" s="1006"/>
      <c r="F69" s="1006"/>
      <c r="G69" s="1006"/>
      <c r="H69" s="1006"/>
      <c r="I69" s="1006"/>
      <c r="J69" s="1006"/>
      <c r="K69" s="1006"/>
      <c r="L69" s="1006"/>
      <c r="M69" s="1006"/>
      <c r="N69" s="1006"/>
      <c r="O69" s="1006"/>
      <c r="P69" s="1007"/>
      <c r="Q69" s="1008">
        <v>2454</v>
      </c>
      <c r="R69" s="1002"/>
      <c r="S69" s="1002"/>
      <c r="T69" s="1002"/>
      <c r="U69" s="1002"/>
      <c r="V69" s="1002">
        <v>2454</v>
      </c>
      <c r="W69" s="1002"/>
      <c r="X69" s="1002"/>
      <c r="Y69" s="1002"/>
      <c r="Z69" s="1002"/>
      <c r="AA69" s="1002" t="s">
        <v>582</v>
      </c>
      <c r="AB69" s="1002"/>
      <c r="AC69" s="1002"/>
      <c r="AD69" s="1002"/>
      <c r="AE69" s="1002"/>
      <c r="AF69" s="1002" t="s">
        <v>571</v>
      </c>
      <c r="AG69" s="1002"/>
      <c r="AH69" s="1002"/>
      <c r="AI69" s="1002"/>
      <c r="AJ69" s="1002"/>
      <c r="AK69" s="1002">
        <v>476</v>
      </c>
      <c r="AL69" s="1002"/>
      <c r="AM69" s="1002"/>
      <c r="AN69" s="1002"/>
      <c r="AO69" s="1002"/>
      <c r="AP69" s="1002">
        <v>13889</v>
      </c>
      <c r="AQ69" s="1002"/>
      <c r="AR69" s="1002"/>
      <c r="AS69" s="1002"/>
      <c r="AT69" s="1002"/>
      <c r="AU69" s="1002">
        <v>1736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211</v>
      </c>
      <c r="AG88" s="990"/>
      <c r="AH88" s="990"/>
      <c r="AI88" s="990"/>
      <c r="AJ88" s="990"/>
      <c r="AK88" s="994"/>
      <c r="AL88" s="994"/>
      <c r="AM88" s="994"/>
      <c r="AN88" s="994"/>
      <c r="AO88" s="994"/>
      <c r="AP88" s="990">
        <v>28171</v>
      </c>
      <c r="AQ88" s="990"/>
      <c r="AR88" s="990"/>
      <c r="AS88" s="990"/>
      <c r="AT88" s="990"/>
      <c r="AU88" s="990">
        <v>5607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314</v>
      </c>
      <c r="CS102" s="982"/>
      <c r="CT102" s="982"/>
      <c r="CU102" s="982"/>
      <c r="CV102" s="983"/>
      <c r="CW102" s="981">
        <v>126</v>
      </c>
      <c r="CX102" s="982"/>
      <c r="CY102" s="982"/>
      <c r="CZ102" s="982"/>
      <c r="DA102" s="983"/>
      <c r="DB102" s="981" t="s">
        <v>571</v>
      </c>
      <c r="DC102" s="982"/>
      <c r="DD102" s="982"/>
      <c r="DE102" s="982"/>
      <c r="DF102" s="983"/>
      <c r="DG102" s="981" t="s">
        <v>581</v>
      </c>
      <c r="DH102" s="982"/>
      <c r="DI102" s="982"/>
      <c r="DJ102" s="982"/>
      <c r="DK102" s="983"/>
      <c r="DL102" s="981" t="s">
        <v>571</v>
      </c>
      <c r="DM102" s="982"/>
      <c r="DN102" s="982"/>
      <c r="DO102" s="982"/>
      <c r="DP102" s="983"/>
      <c r="DQ102" s="981" t="s">
        <v>601</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299</v>
      </c>
      <c r="AG109" s="925"/>
      <c r="AH109" s="925"/>
      <c r="AI109" s="925"/>
      <c r="AJ109" s="926"/>
      <c r="AK109" s="927" t="s">
        <v>298</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299</v>
      </c>
      <c r="BW109" s="925"/>
      <c r="BX109" s="925"/>
      <c r="BY109" s="925"/>
      <c r="BZ109" s="926"/>
      <c r="CA109" s="927" t="s">
        <v>298</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299</v>
      </c>
      <c r="DM109" s="925"/>
      <c r="DN109" s="925"/>
      <c r="DO109" s="925"/>
      <c r="DP109" s="926"/>
      <c r="DQ109" s="927" t="s">
        <v>298</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7003412</v>
      </c>
      <c r="AB110" s="918"/>
      <c r="AC110" s="918"/>
      <c r="AD110" s="918"/>
      <c r="AE110" s="919"/>
      <c r="AF110" s="920">
        <v>7509680</v>
      </c>
      <c r="AG110" s="918"/>
      <c r="AH110" s="918"/>
      <c r="AI110" s="918"/>
      <c r="AJ110" s="919"/>
      <c r="AK110" s="920">
        <v>7430488</v>
      </c>
      <c r="AL110" s="918"/>
      <c r="AM110" s="918"/>
      <c r="AN110" s="918"/>
      <c r="AO110" s="919"/>
      <c r="AP110" s="921">
        <v>21.9</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79351544</v>
      </c>
      <c r="BR110" s="865"/>
      <c r="BS110" s="865"/>
      <c r="BT110" s="865"/>
      <c r="BU110" s="865"/>
      <c r="BV110" s="865">
        <v>81869633</v>
      </c>
      <c r="BW110" s="865"/>
      <c r="BX110" s="865"/>
      <c r="BY110" s="865"/>
      <c r="BZ110" s="865"/>
      <c r="CA110" s="865">
        <v>82579269</v>
      </c>
      <c r="CB110" s="865"/>
      <c r="CC110" s="865"/>
      <c r="CD110" s="865"/>
      <c r="CE110" s="865"/>
      <c r="CF110" s="889">
        <v>243.9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173</v>
      </c>
      <c r="DH110" s="865"/>
      <c r="DI110" s="865"/>
      <c r="DJ110" s="865"/>
      <c r="DK110" s="865"/>
      <c r="DL110" s="865" t="s">
        <v>380</v>
      </c>
      <c r="DM110" s="865"/>
      <c r="DN110" s="865"/>
      <c r="DO110" s="865"/>
      <c r="DP110" s="865"/>
      <c r="DQ110" s="865" t="s">
        <v>380</v>
      </c>
      <c r="DR110" s="865"/>
      <c r="DS110" s="865"/>
      <c r="DT110" s="865"/>
      <c r="DU110" s="865"/>
      <c r="DV110" s="866" t="s">
        <v>429</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380</v>
      </c>
      <c r="AB111" s="946"/>
      <c r="AC111" s="946"/>
      <c r="AD111" s="946"/>
      <c r="AE111" s="947"/>
      <c r="AF111" s="948" t="s">
        <v>429</v>
      </c>
      <c r="AG111" s="946"/>
      <c r="AH111" s="946"/>
      <c r="AI111" s="946"/>
      <c r="AJ111" s="947"/>
      <c r="AK111" s="948" t="s">
        <v>173</v>
      </c>
      <c r="AL111" s="946"/>
      <c r="AM111" s="946"/>
      <c r="AN111" s="946"/>
      <c r="AO111" s="947"/>
      <c r="AP111" s="949" t="s">
        <v>380</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1763279</v>
      </c>
      <c r="BR111" s="837"/>
      <c r="BS111" s="837"/>
      <c r="BT111" s="837"/>
      <c r="BU111" s="837"/>
      <c r="BV111" s="837">
        <v>1628127</v>
      </c>
      <c r="BW111" s="837"/>
      <c r="BX111" s="837"/>
      <c r="BY111" s="837"/>
      <c r="BZ111" s="837"/>
      <c r="CA111" s="837">
        <v>1498291</v>
      </c>
      <c r="CB111" s="837"/>
      <c r="CC111" s="837"/>
      <c r="CD111" s="837"/>
      <c r="CE111" s="837"/>
      <c r="CF111" s="898">
        <v>4.4000000000000004</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173</v>
      </c>
      <c r="DH111" s="837"/>
      <c r="DI111" s="837"/>
      <c r="DJ111" s="837"/>
      <c r="DK111" s="837"/>
      <c r="DL111" s="837" t="s">
        <v>173</v>
      </c>
      <c r="DM111" s="837"/>
      <c r="DN111" s="837"/>
      <c r="DO111" s="837"/>
      <c r="DP111" s="837"/>
      <c r="DQ111" s="837" t="s">
        <v>173</v>
      </c>
      <c r="DR111" s="837"/>
      <c r="DS111" s="837"/>
      <c r="DT111" s="837"/>
      <c r="DU111" s="837"/>
      <c r="DV111" s="814" t="s">
        <v>173</v>
      </c>
      <c r="DW111" s="814"/>
      <c r="DX111" s="814"/>
      <c r="DY111" s="814"/>
      <c r="DZ111" s="815"/>
    </row>
    <row r="112" spans="1:131" s="226" customFormat="1" ht="26.25" customHeight="1" x14ac:dyDescent="0.15">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173</v>
      </c>
      <c r="AB112" s="800"/>
      <c r="AC112" s="800"/>
      <c r="AD112" s="800"/>
      <c r="AE112" s="801"/>
      <c r="AF112" s="802" t="s">
        <v>173</v>
      </c>
      <c r="AG112" s="800"/>
      <c r="AH112" s="800"/>
      <c r="AI112" s="800"/>
      <c r="AJ112" s="801"/>
      <c r="AK112" s="802" t="s">
        <v>173</v>
      </c>
      <c r="AL112" s="800"/>
      <c r="AM112" s="800"/>
      <c r="AN112" s="800"/>
      <c r="AO112" s="801"/>
      <c r="AP112" s="847" t="s">
        <v>173</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20863463</v>
      </c>
      <c r="BR112" s="837"/>
      <c r="BS112" s="837"/>
      <c r="BT112" s="837"/>
      <c r="BU112" s="837"/>
      <c r="BV112" s="837">
        <v>20303870</v>
      </c>
      <c r="BW112" s="837"/>
      <c r="BX112" s="837"/>
      <c r="BY112" s="837"/>
      <c r="BZ112" s="837"/>
      <c r="CA112" s="837">
        <v>20280790</v>
      </c>
      <c r="CB112" s="837"/>
      <c r="CC112" s="837"/>
      <c r="CD112" s="837"/>
      <c r="CE112" s="837"/>
      <c r="CF112" s="898">
        <v>59.9</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173</v>
      </c>
      <c r="DH112" s="837"/>
      <c r="DI112" s="837"/>
      <c r="DJ112" s="837"/>
      <c r="DK112" s="837"/>
      <c r="DL112" s="837" t="s">
        <v>437</v>
      </c>
      <c r="DM112" s="837"/>
      <c r="DN112" s="837"/>
      <c r="DO112" s="837"/>
      <c r="DP112" s="837"/>
      <c r="DQ112" s="837" t="s">
        <v>173</v>
      </c>
      <c r="DR112" s="837"/>
      <c r="DS112" s="837"/>
      <c r="DT112" s="837"/>
      <c r="DU112" s="837"/>
      <c r="DV112" s="814" t="s">
        <v>173</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1783220</v>
      </c>
      <c r="AB113" s="946"/>
      <c r="AC113" s="946"/>
      <c r="AD113" s="946"/>
      <c r="AE113" s="947"/>
      <c r="AF113" s="948">
        <v>1793309</v>
      </c>
      <c r="AG113" s="946"/>
      <c r="AH113" s="946"/>
      <c r="AI113" s="946"/>
      <c r="AJ113" s="947"/>
      <c r="AK113" s="948">
        <v>1726708</v>
      </c>
      <c r="AL113" s="946"/>
      <c r="AM113" s="946"/>
      <c r="AN113" s="946"/>
      <c r="AO113" s="947"/>
      <c r="AP113" s="949">
        <v>5.0999999999999996</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6797028</v>
      </c>
      <c r="BR113" s="837"/>
      <c r="BS113" s="837"/>
      <c r="BT113" s="837"/>
      <c r="BU113" s="837"/>
      <c r="BV113" s="837">
        <v>6045487</v>
      </c>
      <c r="BW113" s="837"/>
      <c r="BX113" s="837"/>
      <c r="BY113" s="837"/>
      <c r="BZ113" s="837"/>
      <c r="CA113" s="837">
        <v>5606576</v>
      </c>
      <c r="CB113" s="837"/>
      <c r="CC113" s="837"/>
      <c r="CD113" s="837"/>
      <c r="CE113" s="837"/>
      <c r="CF113" s="898">
        <v>16.600000000000001</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173</v>
      </c>
      <c r="DH113" s="800"/>
      <c r="DI113" s="800"/>
      <c r="DJ113" s="800"/>
      <c r="DK113" s="801"/>
      <c r="DL113" s="802" t="s">
        <v>173</v>
      </c>
      <c r="DM113" s="800"/>
      <c r="DN113" s="800"/>
      <c r="DO113" s="800"/>
      <c r="DP113" s="801"/>
      <c r="DQ113" s="802" t="s">
        <v>173</v>
      </c>
      <c r="DR113" s="800"/>
      <c r="DS113" s="800"/>
      <c r="DT113" s="800"/>
      <c r="DU113" s="801"/>
      <c r="DV113" s="847" t="s">
        <v>173</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782773</v>
      </c>
      <c r="AB114" s="800"/>
      <c r="AC114" s="800"/>
      <c r="AD114" s="800"/>
      <c r="AE114" s="801"/>
      <c r="AF114" s="802">
        <v>697256</v>
      </c>
      <c r="AG114" s="800"/>
      <c r="AH114" s="800"/>
      <c r="AI114" s="800"/>
      <c r="AJ114" s="801"/>
      <c r="AK114" s="802">
        <v>643163</v>
      </c>
      <c r="AL114" s="800"/>
      <c r="AM114" s="800"/>
      <c r="AN114" s="800"/>
      <c r="AO114" s="801"/>
      <c r="AP114" s="847">
        <v>1.9</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6896595</v>
      </c>
      <c r="BR114" s="837"/>
      <c r="BS114" s="837"/>
      <c r="BT114" s="837"/>
      <c r="BU114" s="837"/>
      <c r="BV114" s="837">
        <v>6795765</v>
      </c>
      <c r="BW114" s="837"/>
      <c r="BX114" s="837"/>
      <c r="BY114" s="837"/>
      <c r="BZ114" s="837"/>
      <c r="CA114" s="837">
        <v>6540171</v>
      </c>
      <c r="CB114" s="837"/>
      <c r="CC114" s="837"/>
      <c r="CD114" s="837"/>
      <c r="CE114" s="837"/>
      <c r="CF114" s="898">
        <v>19.3</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173</v>
      </c>
      <c r="DH114" s="800"/>
      <c r="DI114" s="800"/>
      <c r="DJ114" s="800"/>
      <c r="DK114" s="801"/>
      <c r="DL114" s="802" t="s">
        <v>173</v>
      </c>
      <c r="DM114" s="800"/>
      <c r="DN114" s="800"/>
      <c r="DO114" s="800"/>
      <c r="DP114" s="801"/>
      <c r="DQ114" s="802" t="s">
        <v>380</v>
      </c>
      <c r="DR114" s="800"/>
      <c r="DS114" s="800"/>
      <c r="DT114" s="800"/>
      <c r="DU114" s="801"/>
      <c r="DV114" s="847" t="s">
        <v>173</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167656</v>
      </c>
      <c r="AB115" s="946"/>
      <c r="AC115" s="946"/>
      <c r="AD115" s="946"/>
      <c r="AE115" s="947"/>
      <c r="AF115" s="948">
        <v>158828</v>
      </c>
      <c r="AG115" s="946"/>
      <c r="AH115" s="946"/>
      <c r="AI115" s="946"/>
      <c r="AJ115" s="947"/>
      <c r="AK115" s="948">
        <v>153228</v>
      </c>
      <c r="AL115" s="946"/>
      <c r="AM115" s="946"/>
      <c r="AN115" s="946"/>
      <c r="AO115" s="947"/>
      <c r="AP115" s="949">
        <v>0.5</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173</v>
      </c>
      <c r="BR115" s="837"/>
      <c r="BS115" s="837"/>
      <c r="BT115" s="837"/>
      <c r="BU115" s="837"/>
      <c r="BV115" s="837" t="s">
        <v>173</v>
      </c>
      <c r="BW115" s="837"/>
      <c r="BX115" s="837"/>
      <c r="BY115" s="837"/>
      <c r="BZ115" s="837"/>
      <c r="CA115" s="837" t="s">
        <v>173</v>
      </c>
      <c r="CB115" s="837"/>
      <c r="CC115" s="837"/>
      <c r="CD115" s="837"/>
      <c r="CE115" s="837"/>
      <c r="CF115" s="898" t="s">
        <v>173</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173</v>
      </c>
      <c r="DH115" s="800"/>
      <c r="DI115" s="800"/>
      <c r="DJ115" s="800"/>
      <c r="DK115" s="801"/>
      <c r="DL115" s="802" t="s">
        <v>173</v>
      </c>
      <c r="DM115" s="800"/>
      <c r="DN115" s="800"/>
      <c r="DO115" s="800"/>
      <c r="DP115" s="801"/>
      <c r="DQ115" s="802" t="s">
        <v>173</v>
      </c>
      <c r="DR115" s="800"/>
      <c r="DS115" s="800"/>
      <c r="DT115" s="800"/>
      <c r="DU115" s="801"/>
      <c r="DV115" s="847" t="s">
        <v>437</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632</v>
      </c>
      <c r="AB116" s="800"/>
      <c r="AC116" s="800"/>
      <c r="AD116" s="800"/>
      <c r="AE116" s="801"/>
      <c r="AF116" s="802" t="s">
        <v>173</v>
      </c>
      <c r="AG116" s="800"/>
      <c r="AH116" s="800"/>
      <c r="AI116" s="800"/>
      <c r="AJ116" s="801"/>
      <c r="AK116" s="802" t="s">
        <v>173</v>
      </c>
      <c r="AL116" s="800"/>
      <c r="AM116" s="800"/>
      <c r="AN116" s="800"/>
      <c r="AO116" s="801"/>
      <c r="AP116" s="847" t="s">
        <v>173</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173</v>
      </c>
      <c r="BR116" s="837"/>
      <c r="BS116" s="837"/>
      <c r="BT116" s="837"/>
      <c r="BU116" s="837"/>
      <c r="BV116" s="837" t="s">
        <v>173</v>
      </c>
      <c r="BW116" s="837"/>
      <c r="BX116" s="837"/>
      <c r="BY116" s="837"/>
      <c r="BZ116" s="837"/>
      <c r="CA116" s="837" t="s">
        <v>173</v>
      </c>
      <c r="CB116" s="837"/>
      <c r="CC116" s="837"/>
      <c r="CD116" s="837"/>
      <c r="CE116" s="837"/>
      <c r="CF116" s="898" t="s">
        <v>173</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536241</v>
      </c>
      <c r="DH116" s="800"/>
      <c r="DI116" s="800"/>
      <c r="DJ116" s="800"/>
      <c r="DK116" s="801"/>
      <c r="DL116" s="802">
        <v>474550</v>
      </c>
      <c r="DM116" s="800"/>
      <c r="DN116" s="800"/>
      <c r="DO116" s="800"/>
      <c r="DP116" s="801"/>
      <c r="DQ116" s="802">
        <v>417659</v>
      </c>
      <c r="DR116" s="800"/>
      <c r="DS116" s="800"/>
      <c r="DT116" s="800"/>
      <c r="DU116" s="801"/>
      <c r="DV116" s="847">
        <v>1.2</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9737693</v>
      </c>
      <c r="AB117" s="932"/>
      <c r="AC117" s="932"/>
      <c r="AD117" s="932"/>
      <c r="AE117" s="933"/>
      <c r="AF117" s="934">
        <v>10159073</v>
      </c>
      <c r="AG117" s="932"/>
      <c r="AH117" s="932"/>
      <c r="AI117" s="932"/>
      <c r="AJ117" s="933"/>
      <c r="AK117" s="934">
        <v>9953587</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173</v>
      </c>
      <c r="BR117" s="837"/>
      <c r="BS117" s="837"/>
      <c r="BT117" s="837"/>
      <c r="BU117" s="837"/>
      <c r="BV117" s="837" t="s">
        <v>380</v>
      </c>
      <c r="BW117" s="837"/>
      <c r="BX117" s="837"/>
      <c r="BY117" s="837"/>
      <c r="BZ117" s="837"/>
      <c r="CA117" s="837" t="s">
        <v>173</v>
      </c>
      <c r="CB117" s="837"/>
      <c r="CC117" s="837"/>
      <c r="CD117" s="837"/>
      <c r="CE117" s="837"/>
      <c r="CF117" s="898" t="s">
        <v>173</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173</v>
      </c>
      <c r="DH117" s="800"/>
      <c r="DI117" s="800"/>
      <c r="DJ117" s="800"/>
      <c r="DK117" s="801"/>
      <c r="DL117" s="802" t="s">
        <v>380</v>
      </c>
      <c r="DM117" s="800"/>
      <c r="DN117" s="800"/>
      <c r="DO117" s="800"/>
      <c r="DP117" s="801"/>
      <c r="DQ117" s="802" t="s">
        <v>173</v>
      </c>
      <c r="DR117" s="800"/>
      <c r="DS117" s="800"/>
      <c r="DT117" s="800"/>
      <c r="DU117" s="801"/>
      <c r="DV117" s="847" t="s">
        <v>173</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299</v>
      </c>
      <c r="AG118" s="925"/>
      <c r="AH118" s="925"/>
      <c r="AI118" s="925"/>
      <c r="AJ118" s="926"/>
      <c r="AK118" s="927" t="s">
        <v>298</v>
      </c>
      <c r="AL118" s="925"/>
      <c r="AM118" s="925"/>
      <c r="AN118" s="925"/>
      <c r="AO118" s="926"/>
      <c r="AP118" s="928" t="s">
        <v>423</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173</v>
      </c>
      <c r="BR118" s="868"/>
      <c r="BS118" s="868"/>
      <c r="BT118" s="868"/>
      <c r="BU118" s="868"/>
      <c r="BV118" s="868" t="s">
        <v>173</v>
      </c>
      <c r="BW118" s="868"/>
      <c r="BX118" s="868"/>
      <c r="BY118" s="868"/>
      <c r="BZ118" s="868"/>
      <c r="CA118" s="868" t="s">
        <v>173</v>
      </c>
      <c r="CB118" s="868"/>
      <c r="CC118" s="868"/>
      <c r="CD118" s="868"/>
      <c r="CE118" s="868"/>
      <c r="CF118" s="898" t="s">
        <v>173</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173</v>
      </c>
      <c r="DH118" s="800"/>
      <c r="DI118" s="800"/>
      <c r="DJ118" s="800"/>
      <c r="DK118" s="801"/>
      <c r="DL118" s="802" t="s">
        <v>173</v>
      </c>
      <c r="DM118" s="800"/>
      <c r="DN118" s="800"/>
      <c r="DO118" s="800"/>
      <c r="DP118" s="801"/>
      <c r="DQ118" s="802" t="s">
        <v>173</v>
      </c>
      <c r="DR118" s="800"/>
      <c r="DS118" s="800"/>
      <c r="DT118" s="800"/>
      <c r="DU118" s="801"/>
      <c r="DV118" s="847" t="s">
        <v>173</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380</v>
      </c>
      <c r="AB119" s="918"/>
      <c r="AC119" s="918"/>
      <c r="AD119" s="918"/>
      <c r="AE119" s="919"/>
      <c r="AF119" s="920" t="s">
        <v>173</v>
      </c>
      <c r="AG119" s="918"/>
      <c r="AH119" s="918"/>
      <c r="AI119" s="918"/>
      <c r="AJ119" s="919"/>
      <c r="AK119" s="920" t="s">
        <v>380</v>
      </c>
      <c r="AL119" s="918"/>
      <c r="AM119" s="918"/>
      <c r="AN119" s="918"/>
      <c r="AO119" s="919"/>
      <c r="AP119" s="921" t="s">
        <v>173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455</v>
      </c>
      <c r="BP119" s="901"/>
      <c r="BQ119" s="905">
        <v>115671909</v>
      </c>
      <c r="BR119" s="868"/>
      <c r="BS119" s="868"/>
      <c r="BT119" s="868"/>
      <c r="BU119" s="868"/>
      <c r="BV119" s="868">
        <v>116642882</v>
      </c>
      <c r="BW119" s="868"/>
      <c r="BX119" s="868"/>
      <c r="BY119" s="868"/>
      <c r="BZ119" s="868"/>
      <c r="CA119" s="868">
        <v>116505097</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1227038</v>
      </c>
      <c r="DH119" s="783"/>
      <c r="DI119" s="783"/>
      <c r="DJ119" s="783"/>
      <c r="DK119" s="784"/>
      <c r="DL119" s="785">
        <v>1153577</v>
      </c>
      <c r="DM119" s="783"/>
      <c r="DN119" s="783"/>
      <c r="DO119" s="783"/>
      <c r="DP119" s="784"/>
      <c r="DQ119" s="785">
        <v>1080632</v>
      </c>
      <c r="DR119" s="783"/>
      <c r="DS119" s="783"/>
      <c r="DT119" s="783"/>
      <c r="DU119" s="784"/>
      <c r="DV119" s="871">
        <v>3.2</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173</v>
      </c>
      <c r="AB120" s="800"/>
      <c r="AC120" s="800"/>
      <c r="AD120" s="800"/>
      <c r="AE120" s="801"/>
      <c r="AF120" s="802" t="s">
        <v>380</v>
      </c>
      <c r="AG120" s="800"/>
      <c r="AH120" s="800"/>
      <c r="AI120" s="800"/>
      <c r="AJ120" s="801"/>
      <c r="AK120" s="802" t="s">
        <v>173</v>
      </c>
      <c r="AL120" s="800"/>
      <c r="AM120" s="800"/>
      <c r="AN120" s="800"/>
      <c r="AO120" s="801"/>
      <c r="AP120" s="847" t="s">
        <v>173</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8928568</v>
      </c>
      <c r="BR120" s="865"/>
      <c r="BS120" s="865"/>
      <c r="BT120" s="865"/>
      <c r="BU120" s="865"/>
      <c r="BV120" s="865">
        <v>9038234</v>
      </c>
      <c r="BW120" s="865"/>
      <c r="BX120" s="865"/>
      <c r="BY120" s="865"/>
      <c r="BZ120" s="865"/>
      <c r="CA120" s="865">
        <v>10287682</v>
      </c>
      <c r="CB120" s="865"/>
      <c r="CC120" s="865"/>
      <c r="CD120" s="865"/>
      <c r="CE120" s="865"/>
      <c r="CF120" s="889">
        <v>30.4</v>
      </c>
      <c r="CG120" s="890"/>
      <c r="CH120" s="890"/>
      <c r="CI120" s="890"/>
      <c r="CJ120" s="890"/>
      <c r="CK120" s="891" t="s">
        <v>459</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v>13330628</v>
      </c>
      <c r="DH120" s="865"/>
      <c r="DI120" s="865"/>
      <c r="DJ120" s="865"/>
      <c r="DK120" s="865"/>
      <c r="DL120" s="865">
        <v>13195515</v>
      </c>
      <c r="DM120" s="865"/>
      <c r="DN120" s="865"/>
      <c r="DO120" s="865"/>
      <c r="DP120" s="865"/>
      <c r="DQ120" s="865">
        <v>13484527</v>
      </c>
      <c r="DR120" s="865"/>
      <c r="DS120" s="865"/>
      <c r="DT120" s="865"/>
      <c r="DU120" s="865"/>
      <c r="DV120" s="866">
        <v>39.799999999999997</v>
      </c>
      <c r="DW120" s="866"/>
      <c r="DX120" s="866"/>
      <c r="DY120" s="866"/>
      <c r="DZ120" s="867"/>
    </row>
    <row r="121" spans="1:130" s="226" customFormat="1" ht="26.25" customHeight="1" x14ac:dyDescent="0.15">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173</v>
      </c>
      <c r="AB121" s="800"/>
      <c r="AC121" s="800"/>
      <c r="AD121" s="800"/>
      <c r="AE121" s="801"/>
      <c r="AF121" s="802" t="s">
        <v>173</v>
      </c>
      <c r="AG121" s="800"/>
      <c r="AH121" s="800"/>
      <c r="AI121" s="800"/>
      <c r="AJ121" s="801"/>
      <c r="AK121" s="802" t="s">
        <v>173</v>
      </c>
      <c r="AL121" s="800"/>
      <c r="AM121" s="800"/>
      <c r="AN121" s="800"/>
      <c r="AO121" s="801"/>
      <c r="AP121" s="847" t="s">
        <v>173</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v>20294385</v>
      </c>
      <c r="BR121" s="837"/>
      <c r="BS121" s="837"/>
      <c r="BT121" s="837"/>
      <c r="BU121" s="837"/>
      <c r="BV121" s="837">
        <v>20821262</v>
      </c>
      <c r="BW121" s="837"/>
      <c r="BX121" s="837"/>
      <c r="BY121" s="837"/>
      <c r="BZ121" s="837"/>
      <c r="CA121" s="837">
        <v>21593195</v>
      </c>
      <c r="CB121" s="837"/>
      <c r="CC121" s="837"/>
      <c r="CD121" s="837"/>
      <c r="CE121" s="837"/>
      <c r="CF121" s="898">
        <v>63.8</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v>7389518</v>
      </c>
      <c r="DH121" s="837"/>
      <c r="DI121" s="837"/>
      <c r="DJ121" s="837"/>
      <c r="DK121" s="837"/>
      <c r="DL121" s="837">
        <v>6986374</v>
      </c>
      <c r="DM121" s="837"/>
      <c r="DN121" s="837"/>
      <c r="DO121" s="837"/>
      <c r="DP121" s="837"/>
      <c r="DQ121" s="837">
        <v>6687543</v>
      </c>
      <c r="DR121" s="837"/>
      <c r="DS121" s="837"/>
      <c r="DT121" s="837"/>
      <c r="DU121" s="837"/>
      <c r="DV121" s="814">
        <v>19.7</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173</v>
      </c>
      <c r="AB122" s="800"/>
      <c r="AC122" s="800"/>
      <c r="AD122" s="800"/>
      <c r="AE122" s="801"/>
      <c r="AF122" s="802" t="s">
        <v>173</v>
      </c>
      <c r="AG122" s="800"/>
      <c r="AH122" s="800"/>
      <c r="AI122" s="800"/>
      <c r="AJ122" s="801"/>
      <c r="AK122" s="802" t="s">
        <v>380</v>
      </c>
      <c r="AL122" s="800"/>
      <c r="AM122" s="800"/>
      <c r="AN122" s="800"/>
      <c r="AO122" s="801"/>
      <c r="AP122" s="847" t="s">
        <v>173</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61980605</v>
      </c>
      <c r="BR122" s="868"/>
      <c r="BS122" s="868"/>
      <c r="BT122" s="868"/>
      <c r="BU122" s="868"/>
      <c r="BV122" s="868">
        <v>61865253</v>
      </c>
      <c r="BW122" s="868"/>
      <c r="BX122" s="868"/>
      <c r="BY122" s="868"/>
      <c r="BZ122" s="868"/>
      <c r="CA122" s="868">
        <v>62264466</v>
      </c>
      <c r="CB122" s="868"/>
      <c r="CC122" s="868"/>
      <c r="CD122" s="868"/>
      <c r="CE122" s="868"/>
      <c r="CF122" s="869">
        <v>183.9</v>
      </c>
      <c r="CG122" s="870"/>
      <c r="CH122" s="870"/>
      <c r="CI122" s="870"/>
      <c r="CJ122" s="870"/>
      <c r="CK122" s="892"/>
      <c r="CL122" s="878"/>
      <c r="CM122" s="878"/>
      <c r="CN122" s="878"/>
      <c r="CO122" s="879"/>
      <c r="CP122" s="858" t="s">
        <v>402</v>
      </c>
      <c r="CQ122" s="859"/>
      <c r="CR122" s="859"/>
      <c r="CS122" s="859"/>
      <c r="CT122" s="859"/>
      <c r="CU122" s="859"/>
      <c r="CV122" s="859"/>
      <c r="CW122" s="859"/>
      <c r="CX122" s="859"/>
      <c r="CY122" s="859"/>
      <c r="CZ122" s="859"/>
      <c r="DA122" s="859"/>
      <c r="DB122" s="859"/>
      <c r="DC122" s="859"/>
      <c r="DD122" s="859"/>
      <c r="DE122" s="859"/>
      <c r="DF122" s="860"/>
      <c r="DG122" s="836">
        <v>143317</v>
      </c>
      <c r="DH122" s="837"/>
      <c r="DI122" s="837"/>
      <c r="DJ122" s="837"/>
      <c r="DK122" s="837"/>
      <c r="DL122" s="837">
        <v>121981</v>
      </c>
      <c r="DM122" s="837"/>
      <c r="DN122" s="837"/>
      <c r="DO122" s="837"/>
      <c r="DP122" s="837"/>
      <c r="DQ122" s="837">
        <v>108720</v>
      </c>
      <c r="DR122" s="837"/>
      <c r="DS122" s="837"/>
      <c r="DT122" s="837"/>
      <c r="DU122" s="837"/>
      <c r="DV122" s="814">
        <v>0.3</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73249</v>
      </c>
      <c r="AB123" s="800"/>
      <c r="AC123" s="800"/>
      <c r="AD123" s="800"/>
      <c r="AE123" s="801"/>
      <c r="AF123" s="802">
        <v>66888</v>
      </c>
      <c r="AG123" s="800"/>
      <c r="AH123" s="800"/>
      <c r="AI123" s="800"/>
      <c r="AJ123" s="801"/>
      <c r="AK123" s="802">
        <v>63367</v>
      </c>
      <c r="AL123" s="800"/>
      <c r="AM123" s="800"/>
      <c r="AN123" s="800"/>
      <c r="AO123" s="801"/>
      <c r="AP123" s="847">
        <v>0.2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464</v>
      </c>
      <c r="BP123" s="901"/>
      <c r="BQ123" s="855">
        <v>91203558</v>
      </c>
      <c r="BR123" s="856"/>
      <c r="BS123" s="856"/>
      <c r="BT123" s="856"/>
      <c r="BU123" s="856"/>
      <c r="BV123" s="856">
        <v>91724749</v>
      </c>
      <c r="BW123" s="856"/>
      <c r="BX123" s="856"/>
      <c r="BY123" s="856"/>
      <c r="BZ123" s="856"/>
      <c r="CA123" s="856">
        <v>94145343</v>
      </c>
      <c r="CB123" s="856"/>
      <c r="CC123" s="856"/>
      <c r="CD123" s="856"/>
      <c r="CE123" s="856"/>
      <c r="CF123" s="766"/>
      <c r="CG123" s="767"/>
      <c r="CH123" s="767"/>
      <c r="CI123" s="767"/>
      <c r="CJ123" s="857"/>
      <c r="CK123" s="892"/>
      <c r="CL123" s="878"/>
      <c r="CM123" s="878"/>
      <c r="CN123" s="878"/>
      <c r="CO123" s="879"/>
      <c r="CP123" s="858" t="s">
        <v>465</v>
      </c>
      <c r="CQ123" s="859"/>
      <c r="CR123" s="859"/>
      <c r="CS123" s="859"/>
      <c r="CT123" s="859"/>
      <c r="CU123" s="859"/>
      <c r="CV123" s="859"/>
      <c r="CW123" s="859"/>
      <c r="CX123" s="859"/>
      <c r="CY123" s="859"/>
      <c r="CZ123" s="859"/>
      <c r="DA123" s="859"/>
      <c r="DB123" s="859"/>
      <c r="DC123" s="859"/>
      <c r="DD123" s="859"/>
      <c r="DE123" s="859"/>
      <c r="DF123" s="860"/>
      <c r="DG123" s="799" t="s">
        <v>173</v>
      </c>
      <c r="DH123" s="800"/>
      <c r="DI123" s="800"/>
      <c r="DJ123" s="800"/>
      <c r="DK123" s="801"/>
      <c r="DL123" s="802" t="s">
        <v>173</v>
      </c>
      <c r="DM123" s="800"/>
      <c r="DN123" s="800"/>
      <c r="DO123" s="800"/>
      <c r="DP123" s="801"/>
      <c r="DQ123" s="802" t="s">
        <v>380</v>
      </c>
      <c r="DR123" s="800"/>
      <c r="DS123" s="800"/>
      <c r="DT123" s="800"/>
      <c r="DU123" s="801"/>
      <c r="DV123" s="847" t="s">
        <v>173</v>
      </c>
      <c r="DW123" s="848"/>
      <c r="DX123" s="848"/>
      <c r="DY123" s="848"/>
      <c r="DZ123" s="849"/>
    </row>
    <row r="124" spans="1:130" s="226" customFormat="1" ht="26.25" customHeight="1" thickBot="1" x14ac:dyDescent="0.2">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173</v>
      </c>
      <c r="AB124" s="800"/>
      <c r="AC124" s="800"/>
      <c r="AD124" s="800"/>
      <c r="AE124" s="801"/>
      <c r="AF124" s="802" t="s">
        <v>173</v>
      </c>
      <c r="AG124" s="800"/>
      <c r="AH124" s="800"/>
      <c r="AI124" s="800"/>
      <c r="AJ124" s="801"/>
      <c r="AK124" s="802" t="s">
        <v>173</v>
      </c>
      <c r="AL124" s="800"/>
      <c r="AM124" s="800"/>
      <c r="AN124" s="800"/>
      <c r="AO124" s="801"/>
      <c r="AP124" s="847" t="s">
        <v>173</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72.3</v>
      </c>
      <c r="BR124" s="854"/>
      <c r="BS124" s="854"/>
      <c r="BT124" s="854"/>
      <c r="BU124" s="854"/>
      <c r="BV124" s="854">
        <v>73.7</v>
      </c>
      <c r="BW124" s="854"/>
      <c r="BX124" s="854"/>
      <c r="BY124" s="854"/>
      <c r="BZ124" s="854"/>
      <c r="CA124" s="854">
        <v>66</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173</v>
      </c>
      <c r="DH124" s="783"/>
      <c r="DI124" s="783"/>
      <c r="DJ124" s="783"/>
      <c r="DK124" s="784"/>
      <c r="DL124" s="785" t="s">
        <v>173</v>
      </c>
      <c r="DM124" s="783"/>
      <c r="DN124" s="783"/>
      <c r="DO124" s="783"/>
      <c r="DP124" s="784"/>
      <c r="DQ124" s="785" t="s">
        <v>173</v>
      </c>
      <c r="DR124" s="783"/>
      <c r="DS124" s="783"/>
      <c r="DT124" s="783"/>
      <c r="DU124" s="784"/>
      <c r="DV124" s="871" t="s">
        <v>173</v>
      </c>
      <c r="DW124" s="872"/>
      <c r="DX124" s="872"/>
      <c r="DY124" s="872"/>
      <c r="DZ124" s="873"/>
    </row>
    <row r="125" spans="1:130" s="226" customFormat="1" ht="26.25" customHeight="1" x14ac:dyDescent="0.15">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173</v>
      </c>
      <c r="AB125" s="800"/>
      <c r="AC125" s="800"/>
      <c r="AD125" s="800"/>
      <c r="AE125" s="801"/>
      <c r="AF125" s="802" t="s">
        <v>173</v>
      </c>
      <c r="AG125" s="800"/>
      <c r="AH125" s="800"/>
      <c r="AI125" s="800"/>
      <c r="AJ125" s="801"/>
      <c r="AK125" s="802" t="s">
        <v>173</v>
      </c>
      <c r="AL125" s="800"/>
      <c r="AM125" s="800"/>
      <c r="AN125" s="800"/>
      <c r="AO125" s="801"/>
      <c r="AP125" s="847" t="s">
        <v>173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380</v>
      </c>
      <c r="DH125" s="865"/>
      <c r="DI125" s="865"/>
      <c r="DJ125" s="865"/>
      <c r="DK125" s="865"/>
      <c r="DL125" s="865" t="s">
        <v>173</v>
      </c>
      <c r="DM125" s="865"/>
      <c r="DN125" s="865"/>
      <c r="DO125" s="865"/>
      <c r="DP125" s="865"/>
      <c r="DQ125" s="865" t="s">
        <v>173</v>
      </c>
      <c r="DR125" s="865"/>
      <c r="DS125" s="865"/>
      <c r="DT125" s="865"/>
      <c r="DU125" s="865"/>
      <c r="DV125" s="866" t="s">
        <v>380</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94407</v>
      </c>
      <c r="AB126" s="800"/>
      <c r="AC126" s="800"/>
      <c r="AD126" s="800"/>
      <c r="AE126" s="801"/>
      <c r="AF126" s="802">
        <v>91940</v>
      </c>
      <c r="AG126" s="800"/>
      <c r="AH126" s="800"/>
      <c r="AI126" s="800"/>
      <c r="AJ126" s="801"/>
      <c r="AK126" s="802">
        <v>89861</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173</v>
      </c>
      <c r="DH126" s="837"/>
      <c r="DI126" s="837"/>
      <c r="DJ126" s="837"/>
      <c r="DK126" s="837"/>
      <c r="DL126" s="837" t="s">
        <v>173</v>
      </c>
      <c r="DM126" s="837"/>
      <c r="DN126" s="837"/>
      <c r="DO126" s="837"/>
      <c r="DP126" s="837"/>
      <c r="DQ126" s="837" t="s">
        <v>173</v>
      </c>
      <c r="DR126" s="837"/>
      <c r="DS126" s="837"/>
      <c r="DT126" s="837"/>
      <c r="DU126" s="837"/>
      <c r="DV126" s="814" t="s">
        <v>173</v>
      </c>
      <c r="DW126" s="814"/>
      <c r="DX126" s="814"/>
      <c r="DY126" s="814"/>
      <c r="DZ126" s="815"/>
    </row>
    <row r="127" spans="1:130" s="226" customFormat="1" ht="26.25" customHeight="1" x14ac:dyDescent="0.15">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173</v>
      </c>
      <c r="AB127" s="800"/>
      <c r="AC127" s="800"/>
      <c r="AD127" s="800"/>
      <c r="AE127" s="801"/>
      <c r="AF127" s="802" t="s">
        <v>173</v>
      </c>
      <c r="AG127" s="800"/>
      <c r="AH127" s="800"/>
      <c r="AI127" s="800"/>
      <c r="AJ127" s="801"/>
      <c r="AK127" s="802" t="s">
        <v>472</v>
      </c>
      <c r="AL127" s="800"/>
      <c r="AM127" s="800"/>
      <c r="AN127" s="800"/>
      <c r="AO127" s="801"/>
      <c r="AP127" s="847" t="s">
        <v>173</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173</v>
      </c>
      <c r="DH127" s="837"/>
      <c r="DI127" s="837"/>
      <c r="DJ127" s="837"/>
      <c r="DK127" s="837"/>
      <c r="DL127" s="837" t="s">
        <v>380</v>
      </c>
      <c r="DM127" s="837"/>
      <c r="DN127" s="837"/>
      <c r="DO127" s="837"/>
      <c r="DP127" s="837"/>
      <c r="DQ127" s="837" t="s">
        <v>380</v>
      </c>
      <c r="DR127" s="837"/>
      <c r="DS127" s="837"/>
      <c r="DT127" s="837"/>
      <c r="DU127" s="837"/>
      <c r="DV127" s="814" t="s">
        <v>380</v>
      </c>
      <c r="DW127" s="814"/>
      <c r="DX127" s="814"/>
      <c r="DY127" s="814"/>
      <c r="DZ127" s="815"/>
    </row>
    <row r="128" spans="1:130" s="226" customFormat="1" ht="26.25" customHeight="1" thickBot="1" x14ac:dyDescent="0.2">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2127201</v>
      </c>
      <c r="AB128" s="821"/>
      <c r="AC128" s="821"/>
      <c r="AD128" s="821"/>
      <c r="AE128" s="822"/>
      <c r="AF128" s="823">
        <v>2097519</v>
      </c>
      <c r="AG128" s="821"/>
      <c r="AH128" s="821"/>
      <c r="AI128" s="821"/>
      <c r="AJ128" s="822"/>
      <c r="AK128" s="823">
        <v>1999687</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173</v>
      </c>
      <c r="BG128" s="807"/>
      <c r="BH128" s="807"/>
      <c r="BI128" s="807"/>
      <c r="BJ128" s="807"/>
      <c r="BK128" s="807"/>
      <c r="BL128" s="830"/>
      <c r="BM128" s="806">
        <v>11.47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t="s">
        <v>173</v>
      </c>
      <c r="DH128" s="811"/>
      <c r="DI128" s="811"/>
      <c r="DJ128" s="811"/>
      <c r="DK128" s="811"/>
      <c r="DL128" s="811" t="s">
        <v>173</v>
      </c>
      <c r="DM128" s="811"/>
      <c r="DN128" s="811"/>
      <c r="DO128" s="811"/>
      <c r="DP128" s="811"/>
      <c r="DQ128" s="811" t="s">
        <v>173</v>
      </c>
      <c r="DR128" s="811"/>
      <c r="DS128" s="811"/>
      <c r="DT128" s="811"/>
      <c r="DU128" s="811"/>
      <c r="DV128" s="812" t="s">
        <v>173</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39519343</v>
      </c>
      <c r="AB129" s="800"/>
      <c r="AC129" s="800"/>
      <c r="AD129" s="800"/>
      <c r="AE129" s="801"/>
      <c r="AF129" s="802">
        <v>39451762</v>
      </c>
      <c r="AG129" s="800"/>
      <c r="AH129" s="800"/>
      <c r="AI129" s="800"/>
      <c r="AJ129" s="801"/>
      <c r="AK129" s="802">
        <v>39395740</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173</v>
      </c>
      <c r="BG129" s="790"/>
      <c r="BH129" s="790"/>
      <c r="BI129" s="790"/>
      <c r="BJ129" s="790"/>
      <c r="BK129" s="790"/>
      <c r="BL129" s="791"/>
      <c r="BM129" s="789">
        <v>16.47</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5676670</v>
      </c>
      <c r="AB130" s="800"/>
      <c r="AC130" s="800"/>
      <c r="AD130" s="800"/>
      <c r="AE130" s="801"/>
      <c r="AF130" s="802">
        <v>5671621</v>
      </c>
      <c r="AG130" s="800"/>
      <c r="AH130" s="800"/>
      <c r="AI130" s="800"/>
      <c r="AJ130" s="801"/>
      <c r="AK130" s="802">
        <v>5534437</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6.6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33842673</v>
      </c>
      <c r="AB131" s="783"/>
      <c r="AC131" s="783"/>
      <c r="AD131" s="783"/>
      <c r="AE131" s="784"/>
      <c r="AF131" s="785">
        <v>33780141</v>
      </c>
      <c r="AG131" s="783"/>
      <c r="AH131" s="783"/>
      <c r="AI131" s="783"/>
      <c r="AJ131" s="784"/>
      <c r="AK131" s="785">
        <v>33861303</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66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5.714152662</v>
      </c>
      <c r="AB132" s="763"/>
      <c r="AC132" s="763"/>
      <c r="AD132" s="763"/>
      <c r="AE132" s="764"/>
      <c r="AF132" s="765">
        <v>7.0749646740000003</v>
      </c>
      <c r="AG132" s="763"/>
      <c r="AH132" s="763"/>
      <c r="AI132" s="763"/>
      <c r="AJ132" s="764"/>
      <c r="AK132" s="765">
        <v>7.1452152919999996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5.9</v>
      </c>
      <c r="AB133" s="742"/>
      <c r="AC133" s="742"/>
      <c r="AD133" s="742"/>
      <c r="AE133" s="743"/>
      <c r="AF133" s="741">
        <v>6.1</v>
      </c>
      <c r="AG133" s="742"/>
      <c r="AH133" s="742"/>
      <c r="AI133" s="742"/>
      <c r="AJ133" s="743"/>
      <c r="AK133" s="741">
        <v>6.6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vlghenBTo9GDdwDVHtuVXBmQoR7LXHvbADTpFCKRj8OcwIZk0mwekIMzq0D6/0ZTFWjDwnWsPBB/PWR4bopMw==" saltValue="a+qHWE0lP6zNHyDmPtyJ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Q74a2v8fnyoPH2G5CDKiulNlw44uKHrd/uCQG/BsTP3PzEzrv2Dj+q8G4BqacZQq1DcRWmEsNvVAEgG0X1+Ag==" saltValue="P1zEmc82NysNG5QkhdPN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L+bYqb+x/gVCf/ZJ7yA7M1U0B/2OgNJhkYmkbBAvzdx6HR4n1ZGugA3B6YUi3ByJw335lFyxCQuap77chBrQ==" saltValue="wUnecw31FL1MXtDujNvo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8892256</v>
      </c>
      <c r="AP9" s="292">
        <v>51587</v>
      </c>
      <c r="AQ9" s="293">
        <v>56117</v>
      </c>
      <c r="AR9" s="294">
        <v>-8.1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1348225</v>
      </c>
      <c r="AP10" s="295">
        <v>7822</v>
      </c>
      <c r="AQ10" s="296">
        <v>3759</v>
      </c>
      <c r="AR10" s="297">
        <v>108.1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202260</v>
      </c>
      <c r="AP11" s="295">
        <v>1173</v>
      </c>
      <c r="AQ11" s="296">
        <v>1477</v>
      </c>
      <c r="AR11" s="297">
        <v>-20.6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v>144150</v>
      </c>
      <c r="AP12" s="295">
        <v>836</v>
      </c>
      <c r="AQ12" s="296">
        <v>889</v>
      </c>
      <c r="AR12" s="297">
        <v>-6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442865</v>
      </c>
      <c r="AP14" s="295">
        <v>2569</v>
      </c>
      <c r="AQ14" s="296">
        <v>2517</v>
      </c>
      <c r="AR14" s="297">
        <v>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251170</v>
      </c>
      <c r="AP15" s="295">
        <v>1457</v>
      </c>
      <c r="AQ15" s="296">
        <v>1398</v>
      </c>
      <c r="AR15" s="297">
        <v>4.2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-868026</v>
      </c>
      <c r="AP16" s="295">
        <v>-5036</v>
      </c>
      <c r="AQ16" s="296">
        <v>-4107</v>
      </c>
      <c r="AR16" s="297">
        <v>22.6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10412900</v>
      </c>
      <c r="AP17" s="295">
        <v>60409</v>
      </c>
      <c r="AQ17" s="296">
        <v>62068</v>
      </c>
      <c r="AR17" s="297">
        <v>-2.7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6.78</v>
      </c>
      <c r="AP21" s="308">
        <v>6.06</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98.6</v>
      </c>
      <c r="AP22" s="313">
        <v>100.6</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7430488</v>
      </c>
      <c r="AP32" s="322">
        <v>43107</v>
      </c>
      <c r="AQ32" s="323">
        <v>26789</v>
      </c>
      <c r="AR32" s="324">
        <v>60.9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505</v>
      </c>
      <c r="AP33" s="322" t="s">
        <v>505</v>
      </c>
      <c r="AQ33" s="323">
        <v>12</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505</v>
      </c>
      <c r="AP34" s="322" t="s">
        <v>505</v>
      </c>
      <c r="AQ34" s="323">
        <v>31</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1726708</v>
      </c>
      <c r="AP35" s="322">
        <v>10017</v>
      </c>
      <c r="AQ35" s="323">
        <v>6601</v>
      </c>
      <c r="AR35" s="324">
        <v>51.7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643163</v>
      </c>
      <c r="AP36" s="322">
        <v>3731</v>
      </c>
      <c r="AQ36" s="323">
        <v>691</v>
      </c>
      <c r="AR36" s="324">
        <v>439.9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153228</v>
      </c>
      <c r="AP37" s="322">
        <v>889</v>
      </c>
      <c r="AQ37" s="323">
        <v>1718</v>
      </c>
      <c r="AR37" s="324">
        <v>-48.3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-1999687</v>
      </c>
      <c r="AP39" s="322">
        <v>-11601</v>
      </c>
      <c r="AQ39" s="323">
        <v>-7529</v>
      </c>
      <c r="AR39" s="324">
        <v>54.1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-5534437</v>
      </c>
      <c r="AP40" s="322">
        <v>-32107</v>
      </c>
      <c r="AQ40" s="323">
        <v>-22018</v>
      </c>
      <c r="AR40" s="324">
        <v>45.8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2419463</v>
      </c>
      <c r="AP41" s="322">
        <v>14036</v>
      </c>
      <c r="AQ41" s="323">
        <v>6294</v>
      </c>
      <c r="AR41" s="324">
        <v>123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8140422</v>
      </c>
      <c r="AN51" s="344">
        <v>46658</v>
      </c>
      <c r="AO51" s="345">
        <v>15.9</v>
      </c>
      <c r="AP51" s="346">
        <v>43141</v>
      </c>
      <c r="AQ51" s="347">
        <v>9.4</v>
      </c>
      <c r="AR51" s="348">
        <v>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4362829</v>
      </c>
      <c r="AN52" s="352">
        <v>25006</v>
      </c>
      <c r="AO52" s="353">
        <v>13.2</v>
      </c>
      <c r="AP52" s="354">
        <v>21887</v>
      </c>
      <c r="AQ52" s="355">
        <v>-2.4</v>
      </c>
      <c r="AR52" s="356">
        <v>15.6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8207891</v>
      </c>
      <c r="AN53" s="344">
        <v>47154</v>
      </c>
      <c r="AO53" s="345">
        <v>1.1000000000000001</v>
      </c>
      <c r="AP53" s="346">
        <v>45117</v>
      </c>
      <c r="AQ53" s="347">
        <v>4.5999999999999996</v>
      </c>
      <c r="AR53" s="348">
        <v>-3.5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5870687</v>
      </c>
      <c r="AN54" s="352">
        <v>33727</v>
      </c>
      <c r="AO54" s="353">
        <v>34.9</v>
      </c>
      <c r="AP54" s="354">
        <v>25589</v>
      </c>
      <c r="AQ54" s="355">
        <v>16.899999999999999</v>
      </c>
      <c r="AR54" s="356">
        <v>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10927988</v>
      </c>
      <c r="AN55" s="344">
        <v>62879</v>
      </c>
      <c r="AO55" s="345">
        <v>33.299999999999997</v>
      </c>
      <c r="AP55" s="346">
        <v>39951</v>
      </c>
      <c r="AQ55" s="347">
        <v>-11.5</v>
      </c>
      <c r="AR55" s="348">
        <v>44.8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7189432</v>
      </c>
      <c r="AN56" s="352">
        <v>41368</v>
      </c>
      <c r="AO56" s="353">
        <v>22.7</v>
      </c>
      <c r="AP56" s="354">
        <v>22555</v>
      </c>
      <c r="AQ56" s="355">
        <v>-11.9</v>
      </c>
      <c r="AR56" s="356">
        <v>34.6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12625045</v>
      </c>
      <c r="AN57" s="344">
        <v>72920</v>
      </c>
      <c r="AO57" s="345">
        <v>16</v>
      </c>
      <c r="AP57" s="346">
        <v>39893</v>
      </c>
      <c r="AQ57" s="347">
        <v>-0.1</v>
      </c>
      <c r="AR57" s="348">
        <v>16.100000000000001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6722415</v>
      </c>
      <c r="AN58" s="352">
        <v>38828</v>
      </c>
      <c r="AO58" s="353">
        <v>-6.1</v>
      </c>
      <c r="AP58" s="354">
        <v>26170</v>
      </c>
      <c r="AQ58" s="355">
        <v>16</v>
      </c>
      <c r="AR58" s="356">
        <v>-22.1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11025848</v>
      </c>
      <c r="AN59" s="344">
        <v>63965</v>
      </c>
      <c r="AO59" s="345">
        <v>-12.3</v>
      </c>
      <c r="AP59" s="346">
        <v>41080</v>
      </c>
      <c r="AQ59" s="347">
        <v>3</v>
      </c>
      <c r="AR59" s="348">
        <v>-15.3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5624537</v>
      </c>
      <c r="AN60" s="352">
        <v>32630</v>
      </c>
      <c r="AO60" s="353">
        <v>-16</v>
      </c>
      <c r="AP60" s="354">
        <v>27265</v>
      </c>
      <c r="AQ60" s="355">
        <v>4.2</v>
      </c>
      <c r="AR60" s="356">
        <v>-20.2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10185439</v>
      </c>
      <c r="AN61" s="359">
        <v>58715</v>
      </c>
      <c r="AO61" s="360">
        <v>10.8</v>
      </c>
      <c r="AP61" s="361">
        <v>41836</v>
      </c>
      <c r="AQ61" s="362">
        <v>1.1000000000000001</v>
      </c>
      <c r="AR61" s="348">
        <v>9.6999999999999993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5953980</v>
      </c>
      <c r="AN62" s="352">
        <v>34312</v>
      </c>
      <c r="AO62" s="353">
        <v>9.6999999999999993</v>
      </c>
      <c r="AP62" s="354">
        <v>24693</v>
      </c>
      <c r="AQ62" s="355">
        <v>4.5999999999999996</v>
      </c>
      <c r="AR62" s="356">
        <v>5.0999999999999996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hecjo1MCUXbzqaQ5fNL8mLYvIEqF+0iZ0ehhhpewmbynGOqmd3jK4+o147YYQZcuG+GAs/88R+YQSJ3NM96yA==" saltValue="E3n29ACeqLi8r/6PR6Fg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2fVEHNJcKCgPEnwErEuphb44gvSQcqpsKqBhH5DHXqFRI43oqgpAQXOFlET+DD6XsaUPtDundwnGWbhA21Sw==" saltValue="8wlfh2764B0kWlaT4ZuH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KWZd59oOfpL8a0eCr4B8xvwtT644Boz7gb3p86+xiGA7z6TRFJaAnXYzvjunZqHNWrIwfh8VWZGXg4q36svoQ==" saltValue="NGzOBhEY9j/6I/SRIMJh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5.67</v>
      </c>
      <c r="G47" s="12">
        <v>6.68</v>
      </c>
      <c r="H47" s="12">
        <v>7.58</v>
      </c>
      <c r="I47" s="12">
        <v>8.17</v>
      </c>
      <c r="J47" s="13">
        <v>9.31</v>
      </c>
    </row>
    <row r="48" spans="2:10" ht="57.75" customHeight="1" x14ac:dyDescent="0.15">
      <c r="B48" s="14"/>
      <c r="C48" s="1176" t="s">
        <v>4</v>
      </c>
      <c r="D48" s="1176"/>
      <c r="E48" s="1177"/>
      <c r="F48" s="15">
        <v>3.62</v>
      </c>
      <c r="G48" s="16">
        <v>4.42</v>
      </c>
      <c r="H48" s="16">
        <v>3.32</v>
      </c>
      <c r="I48" s="16">
        <v>3.04</v>
      </c>
      <c r="J48" s="17">
        <v>3.94</v>
      </c>
    </row>
    <row r="49" spans="2:10" ht="57.75" customHeight="1" thickBot="1" x14ac:dyDescent="0.2">
      <c r="B49" s="18"/>
      <c r="C49" s="1178" t="s">
        <v>5</v>
      </c>
      <c r="D49" s="1178"/>
      <c r="E49" s="1179"/>
      <c r="F49" s="19">
        <v>3.65</v>
      </c>
      <c r="G49" s="20">
        <v>1.74</v>
      </c>
      <c r="H49" s="20" t="s">
        <v>552</v>
      </c>
      <c r="I49" s="20">
        <v>0.28999999999999998</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sVA+WNVStUlyiR0Bjr65q3zW/EblP2/8RGixvhE5uWwt2yZAcHdnAWLqtS9la+O9k/OMTLi/SUPmfqio2Dp6Q==" saltValue="GR0BjnrMQbur+gfFpWHJ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畔越　信一</cp:lastModifiedBy>
  <cp:lastPrinted>2019-03-12T00:34:46Z</cp:lastPrinted>
  <dcterms:created xsi:type="dcterms:W3CDTF">2019-02-14T00:54:53Z</dcterms:created>
  <dcterms:modified xsi:type="dcterms:W3CDTF">2019-10-18T07:28:12Z</dcterms:modified>
  <cp:category/>
</cp:coreProperties>
</file>