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部財政課\zaisei\15 公会計制度\0_通知・照会・回答\R05\R051019【確認依頼：1020（金）正午〆】令和３年度財政状況資料集の作成について（２回目再出力後）\"/>
    </mc:Choice>
  </mc:AlternateContent>
  <bookViews>
    <workbookView xWindow="0" yWindow="0" windowWidth="15360" windowHeight="75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<sst xmlns="http://schemas.openxmlformats.org/spreadsheetml/2006/main" count="1096" uniqueCount="642">
  <si>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</si>
  <si>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</si>
  <si>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</si>
  <si>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</si>
  <si>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</si>
  <si>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</si>
  <si>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</si>
  <si>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</si>
  <si>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</si>
  <si>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</si>
  <si>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</si>
  <si>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</si>
  <si>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</si>
  <si>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</si>
  <si>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</si>
  <si>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</si>
  <si>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</si>
  <si>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</si>
  <si>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</si>
  <si>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</si>
  <si>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</si>
  <si>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</si>
  <si>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</si>
  <si>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</si>
  <si>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</si>
  <si>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</si>
  <si>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</si>
  <si>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</si>
  <si>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</si>
  <si>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</si>
  <si>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</si>
  <si>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</si>
  <si>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</si>
  <si>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</si>
  <si>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</si>
  <si>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</si>
  <si>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</si>
  <si>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</si>
  <si>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</si>
  <si>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</si>
  <si>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</si>
  <si>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</si>
  <si>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</si>
  <si>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</si>
  <si>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</si>
  <si>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</si>
  <si>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</si>
  <si>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</si>
  <si>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</si>
  <si>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</si>
  <si>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</si>
  <si>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</si>
  <si>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</si>
  <si>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</si>
  <si>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</si>
  <si>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</si>
  <si>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</si>
  <si>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</si>
  <si>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</si>
  <si>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</si>
  <si>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</si>
  <si>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</si>
  <si>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</si>
  <si>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</si>
  <si>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</si>
  <si>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</si>
  <si>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</si>
  <si>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</si>
  <si>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</si>
  <si>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</si>
  <si>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</si>
  <si>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</si>
  <si>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</si>
  <si>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</si>
  <si>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</si>
  <si>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</si>
  <si>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</si>
  <si>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</si>
  <si>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</si>
  <si>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</si>
  <si>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</si>
  <si>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</si>
  <si>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</si>
  <si>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</si>
  <si>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</si>
  <si>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</si>
  <si>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</si>
  <si>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</si>
  <si>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</si>
  <si>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</si>
  <si>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</si>
  <si>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</si>
  <si>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</si>
  <si>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</si>
  <si>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</si>
  <si>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</si>
  <si>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</si>
  <si>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</si>
  <si>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苫小牧市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</si>
  <si>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</si>
  <si>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</si>
  <si>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</si>
  <si>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</si>
  <si>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</si>
  <si>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</si>
  <si>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</si>
  <si>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</si>
  <si>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</si>
  <si>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</si>
  <si>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</si>
  <si>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</si>
  <si>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</si>
  <si>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</si>
  <si>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</si>
  <si>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</si>
  <si>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</si>
  <si>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</si>
  <si>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</si>
  <si>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</si>
  <si>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</si>
  <si>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</si>
  <si>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</si>
  <si>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</si>
  <si>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</si>
  <si>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</si>
  <si>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</si>
  <si>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</si>
  <si>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</si>
  <si>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</si>
  <si>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</si>
  <si>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</si>
  <si>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</si>
  <si>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</si>
  <si>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</si>
  <si>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</si>
  <si>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</si>
  <si>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</si>
  <si>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</si>
  <si>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</si>
  <si>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</si>
  <si>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</si>
  <si>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</si>
  <si>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</si>
  <si>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</si>
  <si>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</si>
  <si>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</si>
  <si>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</si>
  <si>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</si>
  <si>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</si>
  <si>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</si>
  <si>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</si>
  <si>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</si>
  <si>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</si>
  <si>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</si>
  <si>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</si>
  <si>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</si>
  <si>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</si>
  <si>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</si>
  <si>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</si>
  <si>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</si>
  <si>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</si>
  <si>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</si>
  <si>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</si>
  <si>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</si>
  <si>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</si>
  <si>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</si>
  <si>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</si>
  <si>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</si>
  <si>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</si>
  <si>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</si>
  <si>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</si>
  <si>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</si>
  <si>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</si>
  <si>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</si>
  <si>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</si>
  <si>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</si>
  <si>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</si>
  <si>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</si>
  <si>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</si>
  <si>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</si>
  <si>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</si>
  <si>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</si>
  <si>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</si>
  <si>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</si>
  <si>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</si>
  <si>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</si>
  <si>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</si>
  <si>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</si>
  <si>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</si>
  <si>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</si>
  <si>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</si>
  <si>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</si>
  <si>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</si>
  <si>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</si>
  <si>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</si>
  <si>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</si>
  <si>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</si>
  <si>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</si>
  <si>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</si>
  <si>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</si>
  <si>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</si>
  <si>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</si>
  <si>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</si>
  <si>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</si>
  <si>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</si>
  <si>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</si>
  <si>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</si>
  <si>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</si>
  <si>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</si>
  <si>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</si>
  <si>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</si>
  <si>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</si>
  <si>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</si>
  <si>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</si>
  <si>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</si>
  <si>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</si>
  <si>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</si>
  <si>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</si>
  <si>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</si>
  <si>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</si>
  <si>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</si>
  <si>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北海道苫小牧市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</si>
  <si>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</si>
  <si>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</si>
  <si>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</si>
  <si>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</si>
  <si>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</si>
  <si>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</si>
  <si>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</si>
  <si>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</si>
  <si>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</si>
  <si>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</si>
  <si>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</si>
  <si>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</si>
  <si>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</si>
  <si>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</si>
  <si>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</si>
  <si>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</si>
  <si>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</si>
  <si>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</si>
  <si>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</si>
  <si>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</si>
  <si>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</si>
  <si>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</si>
  <si>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</si>
  <si>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</si>
  <si>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</si>
  <si>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　　　法人税割</t>
    <phoneticPr fontId="5"/>
  </si>
  <si>
    <t>農林水産業費</t>
  </si>
  <si>
    <t>ゴルフ場利用税交付金</t>
  </si>
  <si>
    <t>商工費</t>
  </si>
  <si>
    <t>特別地方消費税交付金</t>
  </si>
  <si>
    <t>土木費</t>
  </si>
  <si>
    <t>自動車取得税交付金</t>
  </si>
  <si>
    <t>消防費</t>
  </si>
  <si>
    <t>軽油引取税交付金</t>
  </si>
  <si>
    <t>教育費</t>
  </si>
  <si>
    <t>自動車税環境性能割交付金</t>
    <phoneticPr fontId="5"/>
  </si>
  <si>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</si>
  <si>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</si>
  <si>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</si>
  <si>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</si>
  <si>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</si>
  <si>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</si>
  <si>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</si>
  <si>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</si>
  <si>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</si>
  <si>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</si>
  <si>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</si>
  <si>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</si>
  <si>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</si>
  <si>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</si>
  <si>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</si>
  <si>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</si>
  <si>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</si>
  <si>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</si>
  <si>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</si>
  <si>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</si>
  <si>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</si>
  <si>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</si>
  <si>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</si>
  <si>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</si>
  <si>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</si>
  <si>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</si>
  <si>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</si>
  <si>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</si>
  <si>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</si>
  <si>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</si>
  <si>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</si>
  <si>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</si>
  <si>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</si>
  <si>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</si>
  <si>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</si>
  <si>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</si>
  <si>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</si>
  <si>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</si>
  <si>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</si>
  <si>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</si>
  <si>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</si>
  <si>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</si>
  <si>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</si>
  <si>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</si>
  <si>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</si>
  <si>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</si>
  <si>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</si>
  <si>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</si>
  <si>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</si>
  <si>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</si>
  <si>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</si>
  <si>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北海道苫小牧市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</si>
  <si>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</si>
  <si>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</si>
  <si>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</si>
  <si>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</si>
  <si>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</si>
  <si>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</si>
  <si>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</si>
  <si>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</si>
  <si>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</si>
  <si>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</si>
  <si>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</si>
  <si>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</si>
  <si>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</si>
  <si>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</si>
  <si>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</si>
  <si>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</si>
  <si>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</si>
  <si>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</si>
  <si>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</si>
  <si>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</si>
  <si>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</si>
  <si>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</si>
  <si>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</si>
  <si>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</si>
  <si>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</si>
  <si>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</si>
  <si>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</si>
  <si>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</si>
  <si>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</si>
  <si>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</si>
  <si>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</si>
  <si>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</si>
  <si>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</si>
  <si>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</si>
  <si>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</si>
  <si>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</si>
  <si>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</si>
  <si>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</si>
  <si>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</si>
  <si>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</si>
  <si>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</si>
  <si>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市立病院事業会計</t>
    <phoneticPr fontId="5"/>
  </si>
  <si>
    <t>公設地方卸売市場事業会計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</si>
  <si>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</si>
  <si>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</si>
  <si>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</si>
  <si>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</si>
  <si>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</si>
  <si>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</si>
  <si>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</si>
  <si>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</si>
  <si>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</si>
  <si>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</si>
  <si>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</si>
  <si>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</si>
  <si>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</si>
  <si>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</si>
  <si>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</si>
  <si>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</si>
  <si>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</si>
  <si>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</si>
  <si>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</si>
  <si>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</si>
  <si>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</si>
  <si>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</si>
  <si>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</si>
  <si>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</si>
  <si>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</si>
  <si>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</si>
  <si>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</si>
  <si>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</si>
  <si>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</si>
  <si>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</si>
  <si>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</si>
  <si>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</si>
  <si>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</si>
  <si>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</si>
  <si>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</si>
  <si>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</si>
  <si>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</si>
  <si>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</si>
  <si>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</si>
  <si>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</si>
  <si>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</si>
  <si>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</si>
  <si>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</si>
  <si>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</si>
  <si>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</si>
  <si>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</si>
  <si>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</si>
  <si>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</si>
  <si>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</si>
  <si>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</si>
  <si>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</si>
  <si>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</si>
  <si>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</si>
  <si>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</si>
  <si>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</si>
  <si>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</si>
  <si>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</si>
  <si>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</si>
  <si>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</si>
  <si>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</si>
  <si>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</si>
  <si>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公設地方卸売市場事業会計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</si>
  <si>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</si>
  <si>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</si>
  <si>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</si>
  <si>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</si>
  <si>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</si>
  <si>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</si>
  <si>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</si>
  <si>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</si>
  <si>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</si>
  <si>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</si>
  <si>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</si>
  <si>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</si>
  <si>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</si>
  <si>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</si>
  <si>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</si>
  <si>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</si>
  <si>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</si>
  <si>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</si>
  <si>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</si>
  <si>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</si>
  <si>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</si>
  <si>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</si>
  <si>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</si>
  <si>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</si>
  <si>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</si>
  <si>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</si>
  <si>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</si>
  <si>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</si>
  <si>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</si>
  <si>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</si>
  <si>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</si>
  <si>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</si>
  <si>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</si>
  <si>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</si>
  <si>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</si>
  <si>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</si>
  <si>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</si>
  <si>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</si>
  <si>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</si>
  <si>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</si>
  <si>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</si>
  <si>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</si>
  <si>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</si>
  <si>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</si>
  <si>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</si>
  <si>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</si>
  <si>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</si>
  <si>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</si>
  <si>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</si>
  <si>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</si>
  <si>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</si>
  <si>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</si>
  <si>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</si>
  <si>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</si>
  <si>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</si>
  <si>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</si>
  <si>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</si>
  <si>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</si>
  <si>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</si>
  <si>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</si>
  <si>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</si>
  <si>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</si>
  <si>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</si>
  <si>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</si>
  <si>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</si>
  <si>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</si>
  <si>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</si>
  <si>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</si>
  <si>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</si>
  <si>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</si>
  <si>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</si>
  <si>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</si>
  <si>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</si>
  <si>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</si>
  <si>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</si>
  <si>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</si>
  <si>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</si>
  <si>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</si>
  <si>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</si>
  <si>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</si>
  <si>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</si>
  <si>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</si>
  <si>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</si>
  <si>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</si>
  <si>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</si>
  <si>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</si>
  <si>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0.50</t>
  </si>
  <si>
    <t>▲ 0.82</t>
  </si>
  <si>
    <t>一般会計</t>
  </si>
  <si>
    <t>水道事業会計</t>
  </si>
  <si>
    <t>下水道事業会計</t>
  </si>
  <si>
    <t>市立病院事業会計</t>
  </si>
  <si>
    <t>▲ 2.17</t>
  </si>
  <si>
    <t>▲ 2.25</t>
  </si>
  <si>
    <t>▲ 3.28</t>
  </si>
  <si>
    <t>▲ 0.56</t>
  </si>
  <si>
    <t>公設地方卸売市場事業会計</t>
  </si>
  <si>
    <t>介護保険事業特別会計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</si>
  <si>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</si>
  <si>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</si>
  <si>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</si>
  <si>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</si>
  <si>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</si>
  <si>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</si>
  <si>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</si>
  <si>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</si>
  <si>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</si>
  <si>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</si>
  <si>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苫小牧港管理組合（一般会計）</t>
    <phoneticPr fontId="2"/>
  </si>
  <si>
    <t>苫小牧港管理組合（港湾整備特別会計）</t>
    <phoneticPr fontId="2"/>
  </si>
  <si>
    <t>（一財）ハスカッププラザ</t>
    <rPh sb="1" eb="3">
      <t>イチザイ</t>
    </rPh>
    <phoneticPr fontId="2"/>
  </si>
  <si>
    <t>（一財）苫小牧市勤労者共済センター</t>
    <rPh sb="1" eb="3">
      <t>イチザイ</t>
    </rPh>
    <rPh sb="4" eb="8">
      <t>トマコマイシ</t>
    </rPh>
    <rPh sb="8" eb="11">
      <t>キンロウシャ</t>
    </rPh>
    <rPh sb="11" eb="13">
      <t>キョウサイ</t>
    </rPh>
    <phoneticPr fontId="2"/>
  </si>
  <si>
    <t>苫小牧ガス（株）</t>
    <rPh sb="0" eb="3">
      <t>トマコマイ</t>
    </rPh>
    <rPh sb="5" eb="8">
      <t>カブ</t>
    </rPh>
    <phoneticPr fontId="2"/>
  </si>
  <si>
    <t>（株）苫小牧オートリゾート</t>
    <rPh sb="0" eb="3">
      <t>カブ</t>
    </rPh>
    <rPh sb="3" eb="6">
      <t>トマコマイ</t>
    </rPh>
    <phoneticPr fontId="2"/>
  </si>
  <si>
    <t>（公財）苫小牧市スポーツ協会</t>
    <rPh sb="1" eb="2">
      <t>コウ</t>
    </rPh>
    <rPh sb="2" eb="3">
      <t>ザイ</t>
    </rPh>
    <rPh sb="4" eb="7">
      <t>トマコマイ</t>
    </rPh>
    <rPh sb="7" eb="8">
      <t>シ</t>
    </rPh>
    <rPh sb="12" eb="14">
      <t>キョウカイ</t>
    </rPh>
    <phoneticPr fontId="2"/>
  </si>
  <si>
    <t>（公財）道央産業振興財団</t>
    <rPh sb="1" eb="2">
      <t>コウ</t>
    </rPh>
    <rPh sb="2" eb="3">
      <t>ザイ</t>
    </rPh>
    <rPh sb="4" eb="6">
      <t>ドウオウ</t>
    </rPh>
    <rPh sb="6" eb="8">
      <t>サンギョウ</t>
    </rPh>
    <rPh sb="8" eb="10">
      <t>シンコウ</t>
    </rPh>
    <rPh sb="10" eb="12">
      <t>ザイダン</t>
    </rPh>
    <phoneticPr fontId="2"/>
  </si>
  <si>
    <t>（公財）新千歳空港周辺環境整備財団</t>
    <rPh sb="1" eb="2">
      <t>コウ</t>
    </rPh>
    <rPh sb="2" eb="3">
      <t>ザイ</t>
    </rPh>
    <rPh sb="4" eb="7">
      <t>シンチトセ</t>
    </rPh>
    <rPh sb="7" eb="9">
      <t>クウコウ</t>
    </rPh>
    <rPh sb="9" eb="11">
      <t>シュウヘン</t>
    </rPh>
    <rPh sb="11" eb="13">
      <t>カンキョウ</t>
    </rPh>
    <rPh sb="13" eb="15">
      <t>セイビ</t>
    </rPh>
    <rPh sb="15" eb="17">
      <t>ザイダン</t>
    </rPh>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</si>
  <si>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</si>
  <si>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</si>
  <si>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</si>
  <si>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</si>
  <si>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</si>
  <si>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</si>
  <si>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</si>
  <si>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</si>
  <si>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旧道立病院改修等事業基金</t>
    <rPh sb="0" eb="1">
      <t>キュウ</t>
    </rPh>
    <rPh sb="1" eb="3">
      <t>ドウリツ</t>
    </rPh>
    <rPh sb="3" eb="5">
      <t>ビョウイン</t>
    </rPh>
    <rPh sb="5" eb="7">
      <t>カイシュウ</t>
    </rPh>
    <rPh sb="7" eb="8">
      <t>トウ</t>
    </rPh>
    <rPh sb="8" eb="10">
      <t>ジギョウ</t>
    </rPh>
    <rPh sb="10" eb="12">
      <t>キキン</t>
    </rPh>
    <phoneticPr fontId="5"/>
  </si>
  <si>
    <t>教育施設整備基金</t>
    <rPh sb="0" eb="2">
      <t>キョウイク</t>
    </rPh>
    <rPh sb="2" eb="4">
      <t>シセツ</t>
    </rPh>
    <rPh sb="4" eb="6">
      <t>セイビ</t>
    </rPh>
    <rPh sb="6" eb="8">
      <t>キキン</t>
    </rPh>
    <phoneticPr fontId="5"/>
  </si>
  <si>
    <t>廃棄物処理施設整備基金</t>
    <rPh sb="0" eb="3">
      <t>ハイキブツ</t>
    </rPh>
    <rPh sb="3" eb="5">
      <t>ショリ</t>
    </rPh>
    <rPh sb="5" eb="7">
      <t>シセツ</t>
    </rPh>
    <rPh sb="7" eb="9">
      <t>セイビ</t>
    </rPh>
    <rPh sb="9" eb="11">
      <t>キキン</t>
    </rPh>
    <phoneticPr fontId="5"/>
  </si>
  <si>
    <t>総合戦略推進基金</t>
    <rPh sb="0" eb="2">
      <t>ソウゴウ</t>
    </rPh>
    <rPh sb="2" eb="4">
      <t>センリャク</t>
    </rPh>
    <rPh sb="4" eb="6">
      <t>スイシン</t>
    </rPh>
    <rPh sb="6" eb="8">
      <t>キキン</t>
    </rPh>
    <phoneticPr fontId="5"/>
  </si>
  <si>
    <t xml:space="preserve">※8：職員の状況については、令和3年地方公務員給与実態調査に基づいている。 </t>
  </si>
  <si>
    <t>歳出の状況（単位 千円・％）</t>
    <phoneticPr fontId="5"/>
  </si>
  <si>
    <t>目的別歳出の状況（単位 千円・％）</t>
    <phoneticPr fontId="5"/>
  </si>
  <si>
    <t>地方譲与税</t>
    <phoneticPr fontId="5"/>
  </si>
  <si>
    <t>　　　個人均等割</t>
    <phoneticPr fontId="5"/>
  </si>
  <si>
    <t>-</t>
    <phoneticPr fontId="5"/>
  </si>
  <si>
    <t>　　　所得割</t>
    <phoneticPr fontId="5"/>
  </si>
  <si>
    <t>分離課税所得割交付金</t>
    <phoneticPr fontId="25"/>
  </si>
  <si>
    <t>-</t>
    <phoneticPr fontId="5"/>
  </si>
  <si>
    <t>-</t>
    <phoneticPr fontId="5"/>
  </si>
  <si>
    <t>　　　法人均等割</t>
    <phoneticPr fontId="5"/>
  </si>
  <si>
    <t>-</t>
    <phoneticPr fontId="5"/>
  </si>
  <si>
    <t>　　固定資産税</t>
    <phoneticPr fontId="5"/>
  </si>
  <si>
    <t>-</t>
    <phoneticPr fontId="5"/>
  </si>
  <si>
    <t>　　　うち純固定資産税</t>
    <phoneticPr fontId="5"/>
  </si>
  <si>
    <t>　　軽自動車税</t>
    <phoneticPr fontId="5"/>
  </si>
  <si>
    <t>-</t>
    <phoneticPr fontId="5"/>
  </si>
  <si>
    <t>　　市町村たばこ税</t>
    <phoneticPr fontId="5"/>
  </si>
  <si>
    <t>　　鉱産税</t>
    <phoneticPr fontId="5"/>
  </si>
  <si>
    <t>法人事業税交付金</t>
    <phoneticPr fontId="16"/>
  </si>
  <si>
    <t>　　特別土地保有税</t>
    <phoneticPr fontId="5"/>
  </si>
  <si>
    <t>　法定外普通税</t>
    <phoneticPr fontId="5"/>
  </si>
  <si>
    <t>-</t>
    <phoneticPr fontId="5"/>
  </si>
  <si>
    <t>-</t>
    <phoneticPr fontId="5"/>
  </si>
  <si>
    <t>　個人住民税減収補塡特例交付金</t>
    <phoneticPr fontId="5"/>
  </si>
  <si>
    <t>前年度繰上充用金</t>
    <phoneticPr fontId="5"/>
  </si>
  <si>
    <t>-</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</si>
  <si>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</si>
  <si>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</si>
  <si>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</si>
  <si>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</si>
  <si>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</si>
  <si>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</si>
  <si>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</si>
  <si>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</si>
  <si>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</si>
  <si>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t>
    <phoneticPr fontId="5"/>
  </si>
  <si>
    <t>　特別交付税</t>
    <phoneticPr fontId="5"/>
  </si>
  <si>
    <t>　法定外目的税</t>
    <phoneticPr fontId="5"/>
  </si>
  <si>
    <t>　人件費</t>
    <phoneticPr fontId="5"/>
  </si>
  <si>
    <t>　震災復興特別交付税</t>
    <phoneticPr fontId="25"/>
  </si>
  <si>
    <t>-</t>
    <phoneticPr fontId="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</si>
  <si>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</si>
  <si>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</si>
  <si>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</si>
  <si>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</si>
  <si>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</si>
  <si>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</si>
  <si>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</si>
  <si>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</si>
  <si>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</si>
  <si>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</si>
  <si>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</si>
  <si>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</si>
  <si>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t>
    <phoneticPr fontId="5"/>
  </si>
  <si>
    <t>病院</t>
    <phoneticPr fontId="5"/>
  </si>
  <si>
    <t>　　うち一部事務組合負担金</t>
    <phoneticPr fontId="5"/>
  </si>
  <si>
    <t>下水道</t>
    <phoneticPr fontId="5"/>
  </si>
  <si>
    <t>　繰出金</t>
    <phoneticPr fontId="5"/>
  </si>
  <si>
    <t>市場</t>
    <phoneticPr fontId="5"/>
  </si>
  <si>
    <t>　積立金</t>
    <phoneticPr fontId="5"/>
  </si>
  <si>
    <t>-</t>
    <phoneticPr fontId="5"/>
  </si>
  <si>
    <t>上水道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</si>
  <si>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</si>
  <si>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</si>
  <si>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</si>
  <si>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</si>
  <si>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</si>
  <si>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</si>
  <si>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</si>
  <si>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</si>
  <si>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</si>
  <si>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</si>
  <si>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</si>
  <si>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</si>
  <si>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</si>
  <si>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</si>
  <si>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</si>
  <si>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</si>
  <si>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</si>
  <si>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</si>
  <si>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</si>
  <si>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</si>
  <si>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</si>
  <si>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較すると、地方債を活用し公共施設の整備を進めていることから、将来負担比率は53.6％高い水準となっています。また、有形固定資産減価償却率は公共施設の整備を進めたこと等により、6.9％低い水準となっています。
　当市の経年比較では将来負担比率は、地方債の償還を進めてきたことにより年々低下傾向にあります。また、有形固定資産減価償却率は施設老朽化が進むことにより、年々上昇傾向にあります。
今後も将来負担比率と有形固定資産減価償却率の推移等に留意し、施設の長寿命化や施設の規模・数量等の最適化により将来負担すべき負債を抑える取組を継続して進めていきます。</t>
    <rPh sb="18" eb="20">
      <t>カツヨウ</t>
    </rPh>
    <rPh sb="114" eb="116">
      <t>トウシ</t>
    </rPh>
    <rPh sb="131" eb="134">
      <t>チホウサイ</t>
    </rPh>
    <rPh sb="135" eb="137">
      <t>ショウカン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</si>
  <si>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</si>
  <si>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</si>
  <si>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</si>
  <si>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</si>
  <si>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</si>
  <si>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</si>
  <si>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</si>
  <si>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</si>
  <si>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類似団体平均と比較すると、地方債を活用し公共施設の整備を進めていることから、将来負担比率は53.6％、実質公債費比率は3.0％高い水準となっています。
　当市の経年比較では将来負担比率は、地方債の償還を進めてきたことにより年々低下傾向にあります。実質公債費比率は、大きな変化ははなく概ね横ばいで推移しています。
　今後も将来負担比率と実質公債比率の推移等に留意し、計画的な地方債活用や地方債残高管理による、持続可能な財政運営を進めていきます。</t>
    <rPh sb="18" eb="20">
      <t>カツヨウ</t>
    </rPh>
    <rPh sb="78" eb="79">
      <t>トウ</t>
    </rPh>
    <rPh sb="95" eb="98">
      <t>チホウサイ</t>
    </rPh>
    <rPh sb="99" eb="101">
      <t>ショウカン</t>
    </rPh>
    <rPh sb="187" eb="190">
      <t>チホウサイ</t>
    </rPh>
    <rPh sb="193" eb="196">
      <t>チホウサイ</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</si>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</sst>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xmlns:c16r2="http://schemas.microsoft.com/office/drawing/2015/06/chart">
            <c:ext xmlns:c16="http://schemas.microsoft.com/office/drawing/2014/chart" uri="{C3380CC4-5D6E-409C-BE32-E72D297353CC}">
              <c16:uniqueId val="{00000000-33A5-4D75-BC34-2C1375E66C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63965</c:v>
                </c:pt>
                <c:pt idx="1">
                  <c:v>72022</c:v>
                </c:pt>
                <c:pt idx="2">
                  <c:v>69493</c:v>
                </c:pt>
                <c:pt idx="3">
                  <c:v>81490</c:v>
                </c:pt>
                <c:pt idx="4">
                  <c:v>58793</c:v>
                </c:pt>
              </c:numCache>
            </c:numRef>
          </c:val>
          <c:smooth val="0"/>
          <c:extLst xmlns:c16r2="http://schemas.microsoft.com/office/drawing/2015/06/chart">
            <c:ext xmlns:c16="http://schemas.microsoft.com/office/drawing/2014/chart" uri="{C3380CC4-5D6E-409C-BE32-E72D297353CC}">
              <c16:uniqueId val="{00000001-33A5-4D75-BC34-2C1375E66C61}"/>
            </c:ext>
          </c:extLst>
        </c:ser>
        <c:dLbls>
          <c:showLegendKey val="0"/>
          <c:showVal val="0"/>
          <c:showCatName val="0"/>
          <c:showSerName val="0"/>
          <c:showPercent val="0"/>
          <c:showBubbleSize val="0"/>
        </c:dLbls>
        <c:marker val="1"/>
        <c:smooth val="0"/>
        <c:axId val="-1424404304"/>
        <c:axId val="-1424401040"/>
      </c:lineChart>
      <c:catAx>
        <c:axId val="-1424404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4401040"/>
        <c:crosses val="autoZero"/>
        <c:auto val="1"/>
        <c:lblAlgn val="ctr"/>
        <c:lblOffset val="100"/>
        <c:tickLblSkip val="1"/>
        <c:tickMarkSkip val="1"/>
        <c:noMultiLvlLbl val="0"/>
      </c:catAx>
      <c:valAx>
        <c:axId val="-14244010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440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3.94</c:v>
                </c:pt>
                <c:pt idx="1">
                  <c:v>4.2300000000000004</c:v>
                </c:pt>
                <c:pt idx="2">
                  <c:v>3.92</c:v>
                </c:pt>
                <c:pt idx="3">
                  <c:v>2.89</c:v>
                </c:pt>
                <c:pt idx="4">
                  <c:v>4.6500000000000004</c:v>
                </c:pt>
              </c:numCache>
            </c:numRef>
          </c:val>
          <c:extLst xmlns:c16r2="http://schemas.microsoft.com/office/drawing/2015/06/chart">
            <c:ext xmlns:c16="http://schemas.microsoft.com/office/drawing/2014/chart" uri="{C3380CC4-5D6E-409C-BE32-E72D297353CC}">
              <c16:uniqueId val="{00000000-7C14-4535-A1C8-DF34BA354A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9.31</c:v>
                </c:pt>
                <c:pt idx="1">
                  <c:v>9.08</c:v>
                </c:pt>
                <c:pt idx="2">
                  <c:v>8.92</c:v>
                </c:pt>
                <c:pt idx="3">
                  <c:v>8.84</c:v>
                </c:pt>
                <c:pt idx="4">
                  <c:v>9.52</c:v>
                </c:pt>
              </c:numCache>
            </c:numRef>
          </c:val>
          <c:extLst xmlns:c16r2="http://schemas.microsoft.com/office/drawing/2015/06/chart">
            <c:ext xmlns:c16="http://schemas.microsoft.com/office/drawing/2014/chart" uri="{C3380CC4-5D6E-409C-BE32-E72D297353CC}">
              <c16:uniqueId val="{00000001-7C14-4535-A1C8-DF34BA354A2D}"/>
            </c:ext>
          </c:extLst>
        </c:ser>
        <c:dLbls>
          <c:showLegendKey val="0"/>
          <c:showVal val="0"/>
          <c:showCatName val="0"/>
          <c:showSerName val="0"/>
          <c:showPercent val="0"/>
          <c:showBubbleSize val="0"/>
        </c:dLbls>
        <c:gapWidth val="250"/>
        <c:overlap val="100"/>
        <c:axId val="-1424403760"/>
        <c:axId val="-1424402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2.02</c:v>
                </c:pt>
                <c:pt idx="1">
                  <c:v>0.11</c:v>
                </c:pt>
                <c:pt idx="2">
                  <c:v>-0.5</c:v>
                </c:pt>
                <c:pt idx="3">
                  <c:v>-0.82</c:v>
                </c:pt>
                <c:pt idx="4">
                  <c:v>2.84</c:v>
                </c:pt>
              </c:numCache>
            </c:numRef>
          </c:val>
          <c:smooth val="0"/>
          <c:extLst xmlns:c16r2="http://schemas.microsoft.com/office/drawing/2015/06/chart">
            <c:ext xmlns:c16="http://schemas.microsoft.com/office/drawing/2014/chart" uri="{C3380CC4-5D6E-409C-BE32-E72D297353CC}">
              <c16:uniqueId val="{00000002-7C14-4535-A1C8-DF34BA354A2D}"/>
            </c:ext>
          </c:extLst>
        </c:ser>
        <c:dLbls>
          <c:showLegendKey val="0"/>
          <c:showVal val="0"/>
          <c:showCatName val="0"/>
          <c:showSerName val="0"/>
          <c:showPercent val="0"/>
          <c:showBubbleSize val="0"/>
        </c:dLbls>
        <c:marker val="1"/>
        <c:smooth val="0"/>
        <c:axId val="-1424403760"/>
        <c:axId val="-1424402672"/>
      </c:lineChart>
      <c:catAx>
        <c:axId val="-142440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4402672"/>
        <c:crosses val="autoZero"/>
        <c:auto val="1"/>
        <c:lblAlgn val="ctr"/>
        <c:lblOffset val="100"/>
        <c:tickLblSkip val="1"/>
        <c:tickMarkSkip val="1"/>
        <c:noMultiLvlLbl val="0"/>
      </c:catAx>
      <c:valAx>
        <c:axId val="-142440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40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33C-4EE7-95DE-651819BF2E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3C-4EE7-95DE-651819BF2EA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0.18</c:v>
                </c:pt>
                <c:pt idx="4">
                  <c:v>#N/A</c:v>
                </c:pt>
                <c:pt idx="5">
                  <c:v>0.17</c:v>
                </c:pt>
                <c:pt idx="6">
                  <c:v>#N/A</c:v>
                </c:pt>
                <c:pt idx="7">
                  <c:v>0.18</c:v>
                </c:pt>
                <c:pt idx="8">
                  <c:v>#N/A</c:v>
                </c:pt>
                <c:pt idx="9">
                  <c:v>0.18</c:v>
                </c:pt>
              </c:numCache>
            </c:numRef>
          </c:val>
          <c:extLst xmlns:c16r2="http://schemas.microsoft.com/office/drawing/2015/06/chart">
            <c:ext xmlns:c16="http://schemas.microsoft.com/office/drawing/2014/chart" uri="{C3380CC4-5D6E-409C-BE32-E72D297353CC}">
              <c16:uniqueId val="{00000002-F33C-4EE7-95DE-651819BF2EA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1.32</c:v>
                </c:pt>
                <c:pt idx="2">
                  <c:v>#N/A</c:v>
                </c:pt>
                <c:pt idx="3">
                  <c:v>0.36</c:v>
                </c:pt>
                <c:pt idx="4">
                  <c:v>#N/A</c:v>
                </c:pt>
                <c:pt idx="5">
                  <c:v>0.2</c:v>
                </c:pt>
                <c:pt idx="6">
                  <c:v>#N/A</c:v>
                </c:pt>
                <c:pt idx="7">
                  <c:v>0.32</c:v>
                </c:pt>
                <c:pt idx="8">
                  <c:v>#N/A</c:v>
                </c:pt>
                <c:pt idx="9">
                  <c:v>0.22</c:v>
                </c:pt>
              </c:numCache>
            </c:numRef>
          </c:val>
          <c:extLst xmlns:c16r2="http://schemas.microsoft.com/office/drawing/2015/06/chart">
            <c:ext xmlns:c16="http://schemas.microsoft.com/office/drawing/2014/chart" uri="{C3380CC4-5D6E-409C-BE32-E72D297353CC}">
              <c16:uniqueId val="{00000003-F33C-4EE7-95DE-651819BF2EA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0.54</c:v>
                </c:pt>
                <c:pt idx="2">
                  <c:v>#N/A</c:v>
                </c:pt>
                <c:pt idx="3">
                  <c:v>0.36</c:v>
                </c:pt>
                <c:pt idx="4">
                  <c:v>#N/A</c:v>
                </c:pt>
                <c:pt idx="5">
                  <c:v>0.3</c:v>
                </c:pt>
                <c:pt idx="6">
                  <c:v>#N/A</c:v>
                </c:pt>
                <c:pt idx="7">
                  <c:v>0.95</c:v>
                </c:pt>
                <c:pt idx="8">
                  <c:v>#N/A</c:v>
                </c:pt>
                <c:pt idx="9">
                  <c:v>0.59</c:v>
                </c:pt>
              </c:numCache>
            </c:numRef>
          </c:val>
          <c:extLst xmlns:c16r2="http://schemas.microsoft.com/office/drawing/2015/06/chart">
            <c:ext xmlns:c16="http://schemas.microsoft.com/office/drawing/2014/chart" uri="{C3380CC4-5D6E-409C-BE32-E72D297353CC}">
              <c16:uniqueId val="{00000004-F33C-4EE7-95DE-651819BF2EAC}"/>
            </c:ext>
          </c:extLst>
        </c:ser>
        <c:ser>
          <c:idx val="5"/>
          <c:order val="5"/>
          <c:tx>
            <c:strRef>
              <c:f>データシート!$A$32</c:f>
              <c:strCache>
                <c:ptCount val="1"/>
                <c:pt idx="0">
                  <c:v>公設地方卸売市場事業会計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1.36</c:v>
                </c:pt>
                <c:pt idx="2">
                  <c:v>#N/A</c:v>
                </c:pt>
                <c:pt idx="3">
                  <c:v>1.4</c:v>
                </c:pt>
                <c:pt idx="4">
                  <c:v>#N/A</c:v>
                </c:pt>
                <c:pt idx="5">
                  <c:v>1.34</c:v>
                </c:pt>
                <c:pt idx="6">
                  <c:v>#N/A</c:v>
                </c:pt>
                <c:pt idx="7">
                  <c:v>1.17</c:v>
                </c:pt>
                <c:pt idx="8">
                  <c:v>#N/A</c:v>
                </c:pt>
                <c:pt idx="9">
                  <c:v>0.96</c:v>
                </c:pt>
              </c:numCache>
            </c:numRef>
          </c:val>
          <c:extLst xmlns:c16r2="http://schemas.microsoft.com/office/drawing/2015/06/chart">
            <c:ext xmlns:c16="http://schemas.microsoft.com/office/drawing/2014/chart" uri="{C3380CC4-5D6E-409C-BE32-E72D297353CC}">
              <c16:uniqueId val="{00000005-F33C-4EE7-95DE-651819BF2EAC}"/>
            </c:ext>
          </c:extLst>
        </c:ser>
        <c:ser>
          <c:idx val="6"/>
          <c:order val="6"/>
          <c:tx>
            <c:strRef>
              <c:f>データシート!$A$33</c:f>
              <c:strCache>
                <c:ptCount val="1"/>
                <c:pt idx="0">
                  <c:v>市立病院事業会計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2.17</c:v>
                </c:pt>
                <c:pt idx="1">
                  <c:v>#N/A</c:v>
                </c:pt>
                <c:pt idx="2">
                  <c:v>2.25</c:v>
                </c:pt>
                <c:pt idx="3">
                  <c:v>#N/A</c:v>
                </c:pt>
                <c:pt idx="4">
                  <c:v>3.28</c:v>
                </c:pt>
                <c:pt idx="5">
                  <c:v>#N/A</c:v>
                </c:pt>
                <c:pt idx="6">
                  <c:v>0.56000000000000005</c:v>
                </c:pt>
                <c:pt idx="7">
                  <c:v>#N/A</c:v>
                </c:pt>
                <c:pt idx="8">
                  <c:v>#N/A</c:v>
                </c:pt>
                <c:pt idx="9">
                  <c:v>3.56</c:v>
                </c:pt>
              </c:numCache>
            </c:numRef>
          </c:val>
          <c:extLst xmlns:c16r2="http://schemas.microsoft.com/office/drawing/2015/06/chart">
            <c:ext xmlns:c16="http://schemas.microsoft.com/office/drawing/2014/chart" uri="{C3380CC4-5D6E-409C-BE32-E72D297353CC}">
              <c16:uniqueId val="{00000006-F33C-4EE7-95DE-651819BF2EA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2.84</c:v>
                </c:pt>
                <c:pt idx="2">
                  <c:v>#N/A</c:v>
                </c:pt>
                <c:pt idx="3">
                  <c:v>3.47</c:v>
                </c:pt>
                <c:pt idx="4">
                  <c:v>#N/A</c:v>
                </c:pt>
                <c:pt idx="5">
                  <c:v>3.64</c:v>
                </c:pt>
                <c:pt idx="6">
                  <c:v>#N/A</c:v>
                </c:pt>
                <c:pt idx="7">
                  <c:v>3.72</c:v>
                </c:pt>
                <c:pt idx="8">
                  <c:v>#N/A</c:v>
                </c:pt>
                <c:pt idx="9">
                  <c:v>3.84</c:v>
                </c:pt>
              </c:numCache>
            </c:numRef>
          </c:val>
          <c:extLst xmlns:c16r2="http://schemas.microsoft.com/office/drawing/2015/06/chart">
            <c:ext xmlns:c16="http://schemas.microsoft.com/office/drawing/2014/chart" uri="{C3380CC4-5D6E-409C-BE32-E72D297353CC}">
              <c16:uniqueId val="{00000007-F33C-4EE7-95DE-651819BF2EA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4.24</c:v>
                </c:pt>
                <c:pt idx="2">
                  <c:v>#N/A</c:v>
                </c:pt>
                <c:pt idx="3">
                  <c:v>4.49</c:v>
                </c:pt>
                <c:pt idx="4">
                  <c:v>#N/A</c:v>
                </c:pt>
                <c:pt idx="5">
                  <c:v>4.28</c:v>
                </c:pt>
                <c:pt idx="6">
                  <c:v>#N/A</c:v>
                </c:pt>
                <c:pt idx="7">
                  <c:v>4.28</c:v>
                </c:pt>
                <c:pt idx="8">
                  <c:v>#N/A</c:v>
                </c:pt>
                <c:pt idx="9">
                  <c:v>4.22</c:v>
                </c:pt>
              </c:numCache>
            </c:numRef>
          </c:val>
          <c:extLst xmlns:c16r2="http://schemas.microsoft.com/office/drawing/2015/06/chart">
            <c:ext xmlns:c16="http://schemas.microsoft.com/office/drawing/2014/chart" uri="{C3380CC4-5D6E-409C-BE32-E72D297353CC}">
              <c16:uniqueId val="{00000008-F33C-4EE7-95DE-651819BF2E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3.93</c:v>
                </c:pt>
                <c:pt idx="2">
                  <c:v>#N/A</c:v>
                </c:pt>
                <c:pt idx="3">
                  <c:v>4.2300000000000004</c:v>
                </c:pt>
                <c:pt idx="4">
                  <c:v>#N/A</c:v>
                </c:pt>
                <c:pt idx="5">
                  <c:v>3.92</c:v>
                </c:pt>
                <c:pt idx="6">
                  <c:v>#N/A</c:v>
                </c:pt>
                <c:pt idx="7">
                  <c:v>2.88</c:v>
                </c:pt>
                <c:pt idx="8">
                  <c:v>#N/A</c:v>
                </c:pt>
                <c:pt idx="9">
                  <c:v>4.6399999999999997</c:v>
                </c:pt>
              </c:numCache>
            </c:numRef>
          </c:val>
          <c:extLst xmlns:c16r2="http://schemas.microsoft.com/office/drawing/2015/06/chart">
            <c:ext xmlns:c16="http://schemas.microsoft.com/office/drawing/2014/chart" uri="{C3380CC4-5D6E-409C-BE32-E72D297353CC}">
              <c16:uniqueId val="{00000009-F33C-4EE7-95DE-651819BF2EAC}"/>
            </c:ext>
          </c:extLst>
        </c:ser>
        <c:dLbls>
          <c:showLegendKey val="0"/>
          <c:showVal val="0"/>
          <c:showCatName val="0"/>
          <c:showSerName val="0"/>
          <c:showPercent val="0"/>
          <c:showBubbleSize val="0"/>
        </c:dLbls>
        <c:gapWidth val="150"/>
        <c:overlap val="100"/>
        <c:axId val="-1424403216"/>
        <c:axId val="-1448382368"/>
      </c:barChart>
      <c:catAx>
        <c:axId val="-142440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8382368"/>
        <c:crosses val="autoZero"/>
        <c:auto val="1"/>
        <c:lblAlgn val="ctr"/>
        <c:lblOffset val="100"/>
        <c:tickLblSkip val="1"/>
        <c:tickMarkSkip val="1"/>
        <c:noMultiLvlLbl val="0"/>
      </c:catAx>
      <c:valAx>
        <c:axId val="-144838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403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7534</c:v>
                </c:pt>
                <c:pt idx="5">
                  <c:v>7379</c:v>
                </c:pt>
                <c:pt idx="8">
                  <c:v>7163</c:v>
                </c:pt>
                <c:pt idx="11">
                  <c:v>7191</c:v>
                </c:pt>
                <c:pt idx="14">
                  <c:v>7124</c:v>
                </c:pt>
              </c:numCache>
            </c:numRef>
          </c:val>
          <c:extLst xmlns:c16r2="http://schemas.microsoft.com/office/drawing/2015/06/chart">
            <c:ext xmlns:c16="http://schemas.microsoft.com/office/drawing/2014/chart" uri="{C3380CC4-5D6E-409C-BE32-E72D297353CC}">
              <c16:uniqueId val="{00000000-A0DA-4BC4-B881-4C23E750EF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0DA-4BC4-B881-4C23E750EF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153</c:v>
                </c:pt>
                <c:pt idx="3">
                  <c:v>115</c:v>
                </c:pt>
                <c:pt idx="6">
                  <c:v>136</c:v>
                </c:pt>
                <c:pt idx="9">
                  <c:v>157</c:v>
                </c:pt>
                <c:pt idx="12">
                  <c:v>262</c:v>
                </c:pt>
              </c:numCache>
            </c:numRef>
          </c:val>
          <c:extLst xmlns:c16r2="http://schemas.microsoft.com/office/drawing/2015/06/chart">
            <c:ext xmlns:c16="http://schemas.microsoft.com/office/drawing/2014/chart" uri="{C3380CC4-5D6E-409C-BE32-E72D297353CC}">
              <c16:uniqueId val="{00000002-A0DA-4BC4-B881-4C23E750EF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643</c:v>
                </c:pt>
                <c:pt idx="3">
                  <c:v>451</c:v>
                </c:pt>
                <c:pt idx="6">
                  <c:v>396</c:v>
                </c:pt>
                <c:pt idx="9">
                  <c:v>401</c:v>
                </c:pt>
                <c:pt idx="12">
                  <c:v>359</c:v>
                </c:pt>
              </c:numCache>
            </c:numRef>
          </c:val>
          <c:extLst xmlns:c16r2="http://schemas.microsoft.com/office/drawing/2015/06/chart">
            <c:ext xmlns:c16="http://schemas.microsoft.com/office/drawing/2014/chart" uri="{C3380CC4-5D6E-409C-BE32-E72D297353CC}">
              <c16:uniqueId val="{00000003-A0DA-4BC4-B881-4C23E750EF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1727</c:v>
                </c:pt>
                <c:pt idx="3">
                  <c:v>1749</c:v>
                </c:pt>
                <c:pt idx="6">
                  <c:v>1648</c:v>
                </c:pt>
                <c:pt idx="9">
                  <c:v>1686</c:v>
                </c:pt>
                <c:pt idx="12">
                  <c:v>1694</c:v>
                </c:pt>
              </c:numCache>
            </c:numRef>
          </c:val>
          <c:extLst xmlns:c16r2="http://schemas.microsoft.com/office/drawing/2015/06/chart">
            <c:ext xmlns:c16="http://schemas.microsoft.com/office/drawing/2014/chart" uri="{C3380CC4-5D6E-409C-BE32-E72D297353CC}">
              <c16:uniqueId val="{00000004-A0DA-4BC4-B881-4C23E750EF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0DA-4BC4-B881-4C23E750EF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0DA-4BC4-B881-4C23E750EF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7430</c:v>
                </c:pt>
                <c:pt idx="3">
                  <c:v>7340</c:v>
                </c:pt>
                <c:pt idx="6">
                  <c:v>7207</c:v>
                </c:pt>
                <c:pt idx="9">
                  <c:v>7196</c:v>
                </c:pt>
                <c:pt idx="12">
                  <c:v>7446</c:v>
                </c:pt>
              </c:numCache>
            </c:numRef>
          </c:val>
          <c:extLst xmlns:c16r2="http://schemas.microsoft.com/office/drawing/2015/06/chart">
            <c:ext xmlns:c16="http://schemas.microsoft.com/office/drawing/2014/chart" uri="{C3380CC4-5D6E-409C-BE32-E72D297353CC}">
              <c16:uniqueId val="{00000007-A0DA-4BC4-B881-4C23E750EF24}"/>
            </c:ext>
          </c:extLst>
        </c:ser>
        <c:dLbls>
          <c:showLegendKey val="0"/>
          <c:showVal val="0"/>
          <c:showCatName val="0"/>
          <c:showSerName val="0"/>
          <c:showPercent val="0"/>
          <c:showBubbleSize val="0"/>
        </c:dLbls>
        <c:gapWidth val="100"/>
        <c:overlap val="100"/>
        <c:axId val="-1448380736"/>
        <c:axId val="-1448381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2419</c:v>
                </c:pt>
                <c:pt idx="2">
                  <c:v>#N/A</c:v>
                </c:pt>
                <c:pt idx="3">
                  <c:v>#N/A</c:v>
                </c:pt>
                <c:pt idx="4">
                  <c:v>2276</c:v>
                </c:pt>
                <c:pt idx="5">
                  <c:v>#N/A</c:v>
                </c:pt>
                <c:pt idx="6">
                  <c:v>#N/A</c:v>
                </c:pt>
                <c:pt idx="7">
                  <c:v>2224</c:v>
                </c:pt>
                <c:pt idx="8">
                  <c:v>#N/A</c:v>
                </c:pt>
                <c:pt idx="9">
                  <c:v>#N/A</c:v>
                </c:pt>
                <c:pt idx="10">
                  <c:v>2249</c:v>
                </c:pt>
                <c:pt idx="11">
                  <c:v>#N/A</c:v>
                </c:pt>
                <c:pt idx="12">
                  <c:v>#N/A</c:v>
                </c:pt>
                <c:pt idx="13">
                  <c:v>2637</c:v>
                </c:pt>
                <c:pt idx="14">
                  <c:v>#N/A</c:v>
                </c:pt>
              </c:numCache>
            </c:numRef>
          </c:val>
          <c:smooth val="0"/>
          <c:extLst xmlns:c16r2="http://schemas.microsoft.com/office/drawing/2015/06/chart">
            <c:ext xmlns:c16="http://schemas.microsoft.com/office/drawing/2014/chart" uri="{C3380CC4-5D6E-409C-BE32-E72D297353CC}">
              <c16:uniqueId val="{00000008-A0DA-4BC4-B881-4C23E750EF24}"/>
            </c:ext>
          </c:extLst>
        </c:ser>
        <c:dLbls>
          <c:showLegendKey val="0"/>
          <c:showVal val="0"/>
          <c:showCatName val="0"/>
          <c:showSerName val="0"/>
          <c:showPercent val="0"/>
          <c:showBubbleSize val="0"/>
        </c:dLbls>
        <c:marker val="1"/>
        <c:smooth val="0"/>
        <c:axId val="-1448380736"/>
        <c:axId val="-1448381280"/>
      </c:lineChart>
      <c:catAx>
        <c:axId val="-14483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8381280"/>
        <c:crosses val="autoZero"/>
        <c:auto val="1"/>
        <c:lblAlgn val="ctr"/>
        <c:lblOffset val="100"/>
        <c:tickLblSkip val="1"/>
        <c:tickMarkSkip val="1"/>
        <c:noMultiLvlLbl val="0"/>
      </c:catAx>
      <c:valAx>
        <c:axId val="-144838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38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62264</c:v>
                </c:pt>
                <c:pt idx="5">
                  <c:v>62410</c:v>
                </c:pt>
                <c:pt idx="8">
                  <c:v>62266</c:v>
                </c:pt>
                <c:pt idx="11">
                  <c:v>62551</c:v>
                </c:pt>
                <c:pt idx="14">
                  <c:v>61466</c:v>
                </c:pt>
              </c:numCache>
            </c:numRef>
          </c:val>
          <c:extLst xmlns:c16r2="http://schemas.microsoft.com/office/drawing/2015/06/chart">
            <c:ext xmlns:c16="http://schemas.microsoft.com/office/drawing/2014/chart" uri="{C3380CC4-5D6E-409C-BE32-E72D297353CC}">
              <c16:uniqueId val="{00000000-E1AC-474A-A8C9-FFC18CD649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21593</c:v>
                </c:pt>
                <c:pt idx="5">
                  <c:v>22496</c:v>
                </c:pt>
                <c:pt idx="8">
                  <c:v>23460</c:v>
                </c:pt>
                <c:pt idx="11">
                  <c:v>24414</c:v>
                </c:pt>
                <c:pt idx="14">
                  <c:v>24041</c:v>
                </c:pt>
              </c:numCache>
            </c:numRef>
          </c:val>
          <c:extLst xmlns:c16r2="http://schemas.microsoft.com/office/drawing/2015/06/chart">
            <c:ext xmlns:c16="http://schemas.microsoft.com/office/drawing/2014/chart" uri="{C3380CC4-5D6E-409C-BE32-E72D297353CC}">
              <c16:uniqueId val="{00000001-E1AC-474A-A8C9-FFC18CD649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10288</c:v>
                </c:pt>
                <c:pt idx="5">
                  <c:v>11155</c:v>
                </c:pt>
                <c:pt idx="8">
                  <c:v>11835</c:v>
                </c:pt>
                <c:pt idx="11">
                  <c:v>12143</c:v>
                </c:pt>
                <c:pt idx="14">
                  <c:v>14488</c:v>
                </c:pt>
              </c:numCache>
            </c:numRef>
          </c:val>
          <c:extLst xmlns:c16r2="http://schemas.microsoft.com/office/drawing/2015/06/chart">
            <c:ext xmlns:c16="http://schemas.microsoft.com/office/drawing/2014/chart" uri="{C3380CC4-5D6E-409C-BE32-E72D297353CC}">
              <c16:uniqueId val="{00000002-E1AC-474A-A8C9-FFC18CD649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1AC-474A-A8C9-FFC18CD649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1AC-474A-A8C9-FFC18CD649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AC-474A-A8C9-FFC18CD649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6540</c:v>
                </c:pt>
                <c:pt idx="3">
                  <c:v>6424</c:v>
                </c:pt>
                <c:pt idx="6">
                  <c:v>6237</c:v>
                </c:pt>
                <c:pt idx="9">
                  <c:v>6319</c:v>
                </c:pt>
                <c:pt idx="12">
                  <c:v>6553</c:v>
                </c:pt>
              </c:numCache>
            </c:numRef>
          </c:val>
          <c:extLst xmlns:c16r2="http://schemas.microsoft.com/office/drawing/2015/06/chart">
            <c:ext xmlns:c16="http://schemas.microsoft.com/office/drawing/2014/chart" uri="{C3380CC4-5D6E-409C-BE32-E72D297353CC}">
              <c16:uniqueId val="{00000006-E1AC-474A-A8C9-FFC18CD649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5607</c:v>
                </c:pt>
                <c:pt idx="3">
                  <c:v>5021</c:v>
                </c:pt>
                <c:pt idx="6">
                  <c:v>4394</c:v>
                </c:pt>
                <c:pt idx="9">
                  <c:v>4312</c:v>
                </c:pt>
                <c:pt idx="12">
                  <c:v>4232</c:v>
                </c:pt>
              </c:numCache>
            </c:numRef>
          </c:val>
          <c:extLst xmlns:c16r2="http://schemas.microsoft.com/office/drawing/2015/06/chart">
            <c:ext xmlns:c16="http://schemas.microsoft.com/office/drawing/2014/chart" uri="{C3380CC4-5D6E-409C-BE32-E72D297353CC}">
              <c16:uniqueId val="{00000007-E1AC-474A-A8C9-FFC18CD649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20281</c:v>
                </c:pt>
                <c:pt idx="3">
                  <c:v>19963</c:v>
                </c:pt>
                <c:pt idx="6">
                  <c:v>19360</c:v>
                </c:pt>
                <c:pt idx="9">
                  <c:v>18540</c:v>
                </c:pt>
                <c:pt idx="12">
                  <c:v>18166</c:v>
                </c:pt>
              </c:numCache>
            </c:numRef>
          </c:val>
          <c:extLst xmlns:c16r2="http://schemas.microsoft.com/office/drawing/2015/06/chart">
            <c:ext xmlns:c16="http://schemas.microsoft.com/office/drawing/2014/chart" uri="{C3380CC4-5D6E-409C-BE32-E72D297353CC}">
              <c16:uniqueId val="{00000008-E1AC-474A-A8C9-FFC18CD649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1498</c:v>
                </c:pt>
                <c:pt idx="3">
                  <c:v>2043</c:v>
                </c:pt>
                <c:pt idx="6">
                  <c:v>2037</c:v>
                </c:pt>
                <c:pt idx="9">
                  <c:v>1824</c:v>
                </c:pt>
                <c:pt idx="12">
                  <c:v>1656</c:v>
                </c:pt>
              </c:numCache>
            </c:numRef>
          </c:val>
          <c:extLst xmlns:c16r2="http://schemas.microsoft.com/office/drawing/2015/06/chart">
            <c:ext xmlns:c16="http://schemas.microsoft.com/office/drawing/2014/chart" uri="{C3380CC4-5D6E-409C-BE32-E72D297353CC}">
              <c16:uniqueId val="{00000009-E1AC-474A-A8C9-FFC18CD649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82579</c:v>
                </c:pt>
                <c:pt idx="3">
                  <c:v>84838</c:v>
                </c:pt>
                <c:pt idx="6">
                  <c:v>87492</c:v>
                </c:pt>
                <c:pt idx="9">
                  <c:v>91069</c:v>
                </c:pt>
                <c:pt idx="12">
                  <c:v>90918</c:v>
                </c:pt>
              </c:numCache>
            </c:numRef>
          </c:val>
          <c:extLst xmlns:c16r2="http://schemas.microsoft.com/office/drawing/2015/06/chart">
            <c:ext xmlns:c16="http://schemas.microsoft.com/office/drawing/2014/chart" uri="{C3380CC4-5D6E-409C-BE32-E72D297353CC}">
              <c16:uniqueId val="{0000000A-E1AC-474A-A8C9-FFC18CD64921}"/>
            </c:ext>
          </c:extLst>
        </c:ser>
        <c:dLbls>
          <c:showLegendKey val="0"/>
          <c:showVal val="0"/>
          <c:showCatName val="0"/>
          <c:showSerName val="0"/>
          <c:showPercent val="0"/>
          <c:showBubbleSize val="0"/>
        </c:dLbls>
        <c:gapWidth val="100"/>
        <c:overlap val="100"/>
        <c:axId val="-1448376384"/>
        <c:axId val="-144837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22360</c:v>
                </c:pt>
                <c:pt idx="2">
                  <c:v>#N/A</c:v>
                </c:pt>
                <c:pt idx="3">
                  <c:v>#N/A</c:v>
                </c:pt>
                <c:pt idx="4">
                  <c:v>22229</c:v>
                </c:pt>
                <c:pt idx="5">
                  <c:v>#N/A</c:v>
                </c:pt>
                <c:pt idx="6">
                  <c:v>#N/A</c:v>
                </c:pt>
                <c:pt idx="7">
                  <c:v>21960</c:v>
                </c:pt>
                <c:pt idx="8">
                  <c:v>#N/A</c:v>
                </c:pt>
                <c:pt idx="9">
                  <c:v>#N/A</c:v>
                </c:pt>
                <c:pt idx="10">
                  <c:v>22956</c:v>
                </c:pt>
                <c:pt idx="11">
                  <c:v>#N/A</c:v>
                </c:pt>
                <c:pt idx="12">
                  <c:v>#N/A</c:v>
                </c:pt>
                <c:pt idx="13">
                  <c:v>21530</c:v>
                </c:pt>
                <c:pt idx="14">
                  <c:v>#N/A</c:v>
                </c:pt>
              </c:numCache>
            </c:numRef>
          </c:val>
          <c:smooth val="0"/>
          <c:extLst xmlns:c16r2="http://schemas.microsoft.com/office/drawing/2015/06/chart">
            <c:ext xmlns:c16="http://schemas.microsoft.com/office/drawing/2014/chart" uri="{C3380CC4-5D6E-409C-BE32-E72D297353CC}">
              <c16:uniqueId val="{0000000B-E1AC-474A-A8C9-FFC18CD64921}"/>
            </c:ext>
          </c:extLst>
        </c:ser>
        <c:dLbls>
          <c:showLegendKey val="0"/>
          <c:showVal val="0"/>
          <c:showCatName val="0"/>
          <c:showSerName val="0"/>
          <c:showPercent val="0"/>
          <c:showBubbleSize val="0"/>
        </c:dLbls>
        <c:marker val="1"/>
        <c:smooth val="0"/>
        <c:axId val="-1448376384"/>
        <c:axId val="-1448377472"/>
      </c:lineChart>
      <c:catAx>
        <c:axId val="-144837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8377472"/>
        <c:crosses val="autoZero"/>
        <c:auto val="1"/>
        <c:lblAlgn val="ctr"/>
        <c:lblOffset val="100"/>
        <c:tickLblSkip val="1"/>
        <c:tickMarkSkip val="1"/>
        <c:noMultiLvlLbl val="0"/>
      </c:catAx>
      <c:valAx>
        <c:axId val="-144837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37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3516</c:v>
                </c:pt>
                <c:pt idx="1">
                  <c:v>3564</c:v>
                </c:pt>
                <c:pt idx="2">
                  <c:v>3974</c:v>
                </c:pt>
              </c:numCache>
            </c:numRef>
          </c:val>
          <c:extLst xmlns:c16r2="http://schemas.microsoft.com/office/drawing/2015/06/chart">
            <c:ext xmlns:c16="http://schemas.microsoft.com/office/drawing/2014/chart" uri="{C3380CC4-5D6E-409C-BE32-E72D297353CC}">
              <c16:uniqueId val="{00000000-A01E-46E7-9919-703C8CD93B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2085</c:v>
                </c:pt>
                <c:pt idx="1">
                  <c:v>2189</c:v>
                </c:pt>
                <c:pt idx="2">
                  <c:v>2852</c:v>
                </c:pt>
              </c:numCache>
            </c:numRef>
          </c:val>
          <c:extLst xmlns:c16r2="http://schemas.microsoft.com/office/drawing/2015/06/chart">
            <c:ext xmlns:c16="http://schemas.microsoft.com/office/drawing/2014/chart" uri="{C3380CC4-5D6E-409C-BE32-E72D297353CC}">
              <c16:uniqueId val="{00000001-A01E-46E7-9919-703C8CD93B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4463</c:v>
                </c:pt>
                <c:pt idx="1">
                  <c:v>4482</c:v>
                </c:pt>
                <c:pt idx="2">
                  <c:v>5292</c:v>
                </c:pt>
              </c:numCache>
            </c:numRef>
          </c:val>
          <c:extLst xmlns:c16r2="http://schemas.microsoft.com/office/drawing/2015/06/chart">
            <c:ext xmlns:c16="http://schemas.microsoft.com/office/drawing/2014/chart" uri="{C3380CC4-5D6E-409C-BE32-E72D297353CC}">
              <c16:uniqueId val="{00000002-A01E-46E7-9919-703C8CD93B3B}"/>
            </c:ext>
          </c:extLst>
        </c:ser>
        <c:dLbls>
          <c:showLegendKey val="0"/>
          <c:showVal val="0"/>
          <c:showCatName val="0"/>
          <c:showSerName val="0"/>
          <c:showPercent val="0"/>
          <c:showBubbleSize val="0"/>
        </c:dLbls>
        <c:gapWidth val="120"/>
        <c:overlap val="100"/>
        <c:axId val="-1448380192"/>
        <c:axId val="-1448379648"/>
      </c:barChart>
      <c:catAx>
        <c:axId val="-144838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8379648"/>
        <c:crosses val="autoZero"/>
        <c:auto val="1"/>
        <c:lblAlgn val="ctr"/>
        <c:lblOffset val="100"/>
        <c:tickLblSkip val="1"/>
        <c:tickMarkSkip val="1"/>
        <c:noMultiLvlLbl val="0"/>
      </c:catAx>
      <c:valAx>
        <c:axId val="-1448379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838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214814767355813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AA1-4A1C-A782-F4F6794DD496}"/>
                </c:ext>
                <c:ext xmlns:c15="http://schemas.microsoft.com/office/drawing/2012/chart" uri="{CE6537A1-D6FC-4f65-9D91-7224C49458BB}">
                  <c15:layout/>
                  <c15:dlblFieldTable>
                    <c15:dlblFTEntry>
                      <c15:txfldGUID>{CD0FA1E6-1E07-44FE-AFDA-373C04F85176}</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A1-4A1C-A782-F4F6794DD496}"/>
                </c:ext>
                <c:ext xmlns:c15="http://schemas.microsoft.com/office/drawing/2012/chart" uri="{CE6537A1-D6FC-4f65-9D91-7224C49458BB}">
                  <c15:dlblFieldTable>
                    <c15:dlblFTEntry>
                      <c15:txfldGUID>{24D3333F-0A43-4187-8BE8-2C7717FF6106}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AA1-4A1C-A782-F4F6794DD496}"/>
                </c:ext>
                <c:ext xmlns:c15="http://schemas.microsoft.com/office/drawing/2012/chart" uri="{CE6537A1-D6FC-4f65-9D91-7224C49458BB}">
                  <c15:dlblFieldTable>
                    <c15:dlblFTEntry>
                      <c15:txfldGUID>{685DD441-37BB-44EE-AC42-753639556FC3}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AA1-4A1C-A782-F4F6794DD496}"/>
                </c:ext>
                <c:ext xmlns:c15="http://schemas.microsoft.com/office/drawing/2012/chart" uri="{CE6537A1-D6FC-4f65-9D91-7224C49458BB}">
                  <c15:dlblFieldTable>
                    <c15:dlblFTEntry>
                      <c15:txfldGUID>{7F39879C-2E41-481A-AD97-DF77506B3AB6}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AA1-4A1C-A782-F4F6794DD496}"/>
                </c:ext>
                <c:ext xmlns:c15="http://schemas.microsoft.com/office/drawing/2012/chart" uri="{CE6537A1-D6FC-4f65-9D91-7224C49458BB}">
                  <c15:dlblFieldTable>
                    <c15:dlblFTEntry>
                      <c15:txfldGUID>{EA0A482F-26B1-4CE4-8F53-1A5BADBBC8FC}</c15:txfldGUID>
                      <c15:f>#REF!</c15:f>
                      <c15:dlblFieldTableCache>
                        <c:ptCount val="1"/>
                        <c:pt idx="0">
                          <c:v>#REF!</c:v>
                        </c:pt>
                      </c15:dlblFieldTableCache>
                    </c15:dlblFTEntry>
                  </c15:dlblFieldTable>
                  <c15:showDataLabelsRange val="0"/>
                </c:ext>
              </c:extLst>
            </c:dLbl>
            <c:dLbl>
              <c:idx val="8"/>
              <c:layout>
                <c:manualLayout>
                  <c:x val="-3.50755861717887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AA1-4A1C-A782-F4F6794DD496}"/>
                </c:ext>
                <c:ext xmlns:c15="http://schemas.microsoft.com/office/drawing/2012/chart" uri="{CE6537A1-D6FC-4f65-9D91-7224C49458BB}">
                  <c15:layout/>
                  <c15:dlblFieldTable>
                    <c15:dlblFTEntry>
                      <c15:txfldGUID>{55770C6C-DA83-4CDA-9D9B-E559220CCBCE}</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AA1-4A1C-A782-F4F6794DD496}"/>
                </c:ext>
                <c:ext xmlns:c15="http://schemas.microsoft.com/office/drawing/2012/chart" uri="{CE6537A1-D6FC-4f65-9D91-7224C49458BB}">
                  <c15:layout/>
                  <c15:dlblFieldTable>
                    <c15:dlblFTEntry>
                      <c15:txfldGUID>{75D3A7DD-B8F0-494B-8A80-7FB345CFE722}</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AA1-4A1C-A782-F4F6794DD496}"/>
                </c:ext>
                <c:ext xmlns:c15="http://schemas.microsoft.com/office/drawing/2012/chart" uri="{CE6537A1-D6FC-4f65-9D91-7224C49458BB}">
                  <c15:layout/>
                  <c15:dlblFieldTable>
                    <c15:dlblFTEntry>
                      <c15:txfldGUID>{E4B02EAB-0D4D-47B4-9038-2778DDBC9555}</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AA1-4A1C-A782-F4F6794DD496}"/>
                </c:ext>
                <c:ext xmlns:c15="http://schemas.microsoft.com/office/drawing/2012/chart" uri="{CE6537A1-D6FC-4f65-9D91-7224C49458BB}">
                  <c15:layout/>
                  <c15:dlblFieldTable>
                    <c15:dlblFTEntry>
                      <c15:txfldGUID>{12D797E8-CECC-4571-BA84-B7169BAA2360}</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52.2</c:v>
                </c:pt>
                <c:pt idx="16">
                  <c:v>53</c:v>
                </c:pt>
                <c:pt idx="24">
                  <c:v>54</c:v>
                </c:pt>
                <c:pt idx="32">
                  <c:v>55.2</c:v>
                </c:pt>
              </c:numCache>
            </c:numRef>
          </c:xVal>
          <c:yVal>
            <c:numRef>
              <c:f>公会計指標分析・財政指標組合せ分析表!$BP$51:$DC$51</c:f>
              <c:numCache>
                <c:formatCode>#,##0.0;"▲ "#,##0.0</c:formatCode>
                <c:ptCount val="40"/>
                <c:pt idx="0">
                  <c:v>66</c:v>
                </c:pt>
                <c:pt idx="8">
                  <c:v>65.099999999999994</c:v>
                </c:pt>
                <c:pt idx="16">
                  <c:v>64.099999999999994</c:v>
                </c:pt>
                <c:pt idx="24">
                  <c:v>65.2</c:v>
                </c:pt>
                <c:pt idx="32">
                  <c:v>58.6</c:v>
                </c:pt>
              </c:numCache>
            </c:numRef>
          </c:yVal>
          <c:smooth val="0"/>
          <c:extLst xmlns:c16r2="http://schemas.microsoft.com/office/drawing/2015/06/chart">
            <c:ext xmlns:c16="http://schemas.microsoft.com/office/drawing/2014/chart" uri="{C3380CC4-5D6E-409C-BE32-E72D297353CC}">
              <c16:uniqueId val="{00000009-DAA1-4A1C-A782-F4F6794DD4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AA1-4A1C-A782-F4F6794DD496}"/>
                </c:ext>
                <c:ext xmlns:c15="http://schemas.microsoft.com/office/drawing/2012/chart" uri="{CE6537A1-D6FC-4f65-9D91-7224C49458BB}">
                  <c15:layout/>
                  <c15:dlblFieldTable>
                    <c15:dlblFTEntry>
                      <c15:txfldGUID>{794F5ED1-C5F9-436A-B5F8-E517168C9B38}</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AA1-4A1C-A782-F4F6794DD496}"/>
                </c:ext>
                <c:ext xmlns:c15="http://schemas.microsoft.com/office/drawing/2012/chart" uri="{CE6537A1-D6FC-4f65-9D91-7224C49458BB}">
                  <c15:dlblFieldTable>
                    <c15:dlblFTEntry>
                      <c15:txfldGUID>{16C79E04-148D-4B6A-BAE6-5B49C9301F72}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AA1-4A1C-A782-F4F6794DD496}"/>
                </c:ext>
                <c:ext xmlns:c15="http://schemas.microsoft.com/office/drawing/2012/chart" uri="{CE6537A1-D6FC-4f65-9D91-7224C49458BB}">
                  <c15:dlblFieldTable>
                    <c15:dlblFTEntry>
                      <c15:txfldGUID>{59862220-902B-47BD-8461-E42F7FD28CA1}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AA1-4A1C-A782-F4F6794DD496}"/>
                </c:ext>
                <c:ext xmlns:c15="http://schemas.microsoft.com/office/drawing/2012/chart" uri="{CE6537A1-D6FC-4f65-9D91-7224C49458BB}">
                  <c15:dlblFieldTable>
                    <c15:dlblFTEntry>
                      <c15:txfldGUID>{D8D2A17F-E326-4186-A193-879921B28D6F}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AA1-4A1C-A782-F4F6794DD496}"/>
                </c:ext>
                <c:ext xmlns:c15="http://schemas.microsoft.com/office/drawing/2012/chart" uri="{CE6537A1-D6FC-4f65-9D91-7224C49458BB}">
                  <c15:dlblFieldTable>
                    <c15:dlblFTEntry>
                      <c15:txfldGUID>{24AEEFE4-6D7B-4823-97B0-59FB31F166EF}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AA1-4A1C-A782-F4F6794DD496}"/>
                </c:ext>
                <c:ext xmlns:c15="http://schemas.microsoft.com/office/drawing/2012/chart" uri="{CE6537A1-D6FC-4f65-9D91-7224C49458BB}">
                  <c15:layout/>
                  <c15:dlblFieldTable>
                    <c15:dlblFTEntry>
                      <c15:txfldGUID>{451AF378-AC88-4B71-803A-40715B4EB239}</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AA1-4A1C-A782-F4F6794DD496}"/>
                </c:ext>
                <c:ext xmlns:c15="http://schemas.microsoft.com/office/drawing/2012/chart" uri="{CE6537A1-D6FC-4f65-9D91-7224C49458BB}">
                  <c15:layout/>
                  <c15:dlblFieldTable>
                    <c15:dlblFTEntry>
                      <c15:txfldGUID>{14C65B87-3004-448F-BE26-440833D83E59}</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AA1-4A1C-A782-F4F6794DD496}"/>
                </c:ext>
                <c:ext xmlns:c15="http://schemas.microsoft.com/office/drawing/2012/chart" uri="{CE6537A1-D6FC-4f65-9D91-7224C49458BB}">
                  <c15:layout/>
                  <c15:dlblFieldTable>
                    <c15:dlblFTEntry>
                      <c15:txfldGUID>{180827B4-2AAE-4383-801E-06FF10FB5DB5}</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AA1-4A1C-A782-F4F6794DD496}"/>
                </c:ext>
                <c:ext xmlns:c15="http://schemas.microsoft.com/office/drawing/2012/chart" uri="{CE6537A1-D6FC-4f65-9D91-7224C49458BB}">
                  <c15:layout/>
                  <c15:dlblFieldTable>
                    <c15:dlblFTEntry>
                      <c15:txfldGUID>{E38F4621-595D-4184-897E-E93B0B1179DC}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xmlns:c16r2="http://schemas.microsoft.com/office/drawing/2015/06/chart">
            <c:ext xmlns:c16="http://schemas.microsoft.com/office/drawing/2014/chart" uri="{C3380CC4-5D6E-409C-BE32-E72D297353CC}">
              <c16:uniqueId val="{00000013-DAA1-4A1C-A782-F4F6794DD496}"/>
            </c:ext>
          </c:extLst>
        </c:ser>
        <c:dLbls>
          <c:showLegendKey val="0"/>
          <c:showVal val="1"/>
          <c:showCatName val="0"/>
          <c:showSerName val="0"/>
          <c:showPercent val="0"/>
          <c:showBubbleSize val="0"/>
        </c:dLbls>
        <c:axId val="-1459586880"/>
        <c:axId val="-1459596128"/>
      </c:scatterChart>
      <c:valAx>
        <c:axId val="-145958688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9596128"/>
        <c:crosses val="autoZero"/>
        <c:crossBetween val="midCat"/>
      </c:valAx>
      <c:valAx>
        <c:axId val="-1459596128"/>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45958688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647173287753057E-2"/>
                  <c:y val="-4.6958641886092826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810-42A4-A4EA-6B267F42DDE7}"/>
                </c:ext>
                <c:ext xmlns:c15="http://schemas.microsoft.com/office/drawing/2012/chart" uri="{CE6537A1-D6FC-4f65-9D91-7224C49458BB}">
                  <c15:layout/>
                  <c15:dlblFieldTable>
                    <c15:dlblFTEntry>
                      <c15:txfldGUID>{98744FD5-0DA4-4D88-8E46-1A0C44B5430C}</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10-42A4-A4EA-6B267F42DDE7}"/>
                </c:ext>
                <c:ext xmlns:c15="http://schemas.microsoft.com/office/drawing/2012/chart" uri="{CE6537A1-D6FC-4f65-9D91-7224C49458BB}">
                  <c15:dlblFieldTable>
                    <c15:dlblFTEntry>
                      <c15:txfldGUID>{9F9B4072-BCC3-411C-83AB-FE48752FC8CA}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810-42A4-A4EA-6B267F42DDE7}"/>
                </c:ext>
                <c:ext xmlns:c15="http://schemas.microsoft.com/office/drawing/2012/chart" uri="{CE6537A1-D6FC-4f65-9D91-7224C49458BB}">
                  <c15:dlblFieldTable>
                    <c15:dlblFTEntry>
                      <c15:txfldGUID>{AB58B332-3932-49B9-B400-607B7AA182C1}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10-42A4-A4EA-6B267F42DDE7}"/>
                </c:ext>
                <c:ext xmlns:c15="http://schemas.microsoft.com/office/drawing/2012/chart" uri="{CE6537A1-D6FC-4f65-9D91-7224C49458BB}">
                  <c15:dlblFieldTable>
                    <c15:dlblFTEntry>
                      <c15:txfldGUID>{12FA99B0-0ED9-49B1-92EB-181E9ED55773}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810-42A4-A4EA-6B267F42DDE7}"/>
                </c:ext>
                <c:ext xmlns:c15="http://schemas.microsoft.com/office/drawing/2012/chart" uri="{CE6537A1-D6FC-4f65-9D91-7224C49458BB}">
                  <c15:dlblFieldTable>
                    <c15:dlblFTEntry>
                      <c15:txfldGUID>{D37E42A8-C90D-4A9B-BCF0-B07B4D1CAB90}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10-42A4-A4EA-6B267F42DDE7}"/>
                </c:ext>
                <c:ext xmlns:c15="http://schemas.microsoft.com/office/drawing/2012/chart" uri="{CE6537A1-D6FC-4f65-9D91-7224C49458BB}">
                  <c15:layout/>
                  <c15:dlblFieldTable>
                    <c15:dlblFTEntry>
                      <c15:txfldGUID>{92C74843-06B7-449C-8159-C33275AF8ED8}</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662116105643316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810-42A4-A4EA-6B267F42DDE7}"/>
                </c:ext>
                <c:ext xmlns:c15="http://schemas.microsoft.com/office/drawing/2012/chart" uri="{CE6537A1-D6FC-4f65-9D91-7224C49458BB}">
                  <c15:layout/>
                  <c15:dlblFieldTable>
                    <c15:dlblFTEntry>
                      <c15:txfldGUID>{FA59CDEE-382B-4C45-BBAE-4C36BE58F8B9}</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3.1570342725075584E-2"/>
                  <c:y val="-7.787465228949515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10-42A4-A4EA-6B267F42DDE7}"/>
                </c:ext>
                <c:ext xmlns:c15="http://schemas.microsoft.com/office/drawing/2012/chart" uri="{CE6537A1-D6FC-4f65-9D91-7224C49458BB}">
                  <c15:layout/>
                  <c15:dlblFieldTable>
                    <c15:dlblFTEntry>
                      <c15:txfldGUID>{4EE12B60-D7FC-4B2C-AE55-A777C16CD7E7}</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810-42A4-A4EA-6B267F42DDE7}"/>
                </c:ext>
                <c:ext xmlns:c15="http://schemas.microsoft.com/office/drawing/2012/chart" uri="{CE6537A1-D6FC-4f65-9D91-7224C49458BB}">
                  <c15:layout/>
                  <c15:dlblFieldTable>
                    <c15:dlblFTEntry>
                      <c15:txfldGUID>{5ECA7CCD-19A9-49A7-98B4-6A61F1BDF351}</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6.9</c:v>
                </c:pt>
                <c:pt idx="16">
                  <c:v>6.7</c:v>
                </c:pt>
                <c:pt idx="24">
                  <c:v>6.5</c:v>
                </c:pt>
                <c:pt idx="32">
                  <c:v>6.6</c:v>
                </c:pt>
              </c:numCache>
            </c:numRef>
          </c:xVal>
          <c:yVal>
            <c:numRef>
              <c:f>公会計指標分析・財政指標組合せ分析表!$BP$73:$DC$73</c:f>
              <c:numCache>
                <c:formatCode>#,##0.0;"▲ "#,##0.0</c:formatCode>
                <c:ptCount val="40"/>
                <c:pt idx="0">
                  <c:v>66</c:v>
                </c:pt>
                <c:pt idx="8">
                  <c:v>65.099999999999994</c:v>
                </c:pt>
                <c:pt idx="16">
                  <c:v>64.099999999999994</c:v>
                </c:pt>
                <c:pt idx="24">
                  <c:v>65.2</c:v>
                </c:pt>
                <c:pt idx="32">
                  <c:v>58.6</c:v>
                </c:pt>
              </c:numCache>
            </c:numRef>
          </c:yVal>
          <c:smooth val="0"/>
          <c:extLst xmlns:c16r2="http://schemas.microsoft.com/office/drawing/2015/06/chart">
            <c:ext xmlns:c16="http://schemas.microsoft.com/office/drawing/2014/chart" uri="{C3380CC4-5D6E-409C-BE32-E72D297353CC}">
              <c16:uniqueId val="{00000009-9810-42A4-A4EA-6B267F42DD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4918320139570532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810-42A4-A4EA-6B267F42DDE7}"/>
                </c:ext>
                <c:ext xmlns:c15="http://schemas.microsoft.com/office/drawing/2012/chart" uri="{CE6537A1-D6FC-4f65-9D91-7224C49458BB}">
                  <c15:layout/>
                  <c15:dlblFieldTable>
                    <c15:dlblFTEntry>
                      <c15:txfldGUID>{97AC7823-8812-4439-93C1-9F45738D6277}</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810-42A4-A4EA-6B267F42DDE7}"/>
                </c:ext>
                <c:ext xmlns:c15="http://schemas.microsoft.com/office/drawing/2012/chart" uri="{CE6537A1-D6FC-4f65-9D91-7224C49458BB}">
                  <c15:dlblFieldTable>
                    <c15:dlblFTEntry>
                      <c15:txfldGUID>{6156FC37-154E-405C-A3BF-298A9CC244BE}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810-42A4-A4EA-6B267F42DDE7}"/>
                </c:ext>
                <c:ext xmlns:c15="http://schemas.microsoft.com/office/drawing/2012/chart" uri="{CE6537A1-D6FC-4f65-9D91-7224C49458BB}">
                  <c15:dlblFieldTable>
                    <c15:dlblFTEntry>
                      <c15:txfldGUID>{05540D31-A468-4A3A-BB8D-6F9536A5C30D}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810-42A4-A4EA-6B267F42DDE7}"/>
                </c:ext>
                <c:ext xmlns:c15="http://schemas.microsoft.com/office/drawing/2012/chart" uri="{CE6537A1-D6FC-4f65-9D91-7224C49458BB}">
                  <c15:dlblFieldTable>
                    <c15:dlblFTEntry>
                      <c15:txfldGUID>{D374AB4E-0CE8-4ABF-BFF8-4A435CFBFFBC}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810-42A4-A4EA-6B267F42DDE7}"/>
                </c:ext>
                <c:ext xmlns:c15="http://schemas.microsoft.com/office/drawing/2012/chart" uri="{CE6537A1-D6FC-4f65-9D91-7224C49458BB}">
                  <c15:dlblFieldTable>
                    <c15:dlblFTEntry>
                      <c15:txfldGUID>{DF16EAC6-919A-4BF4-A169-E8F3F36E6E05}</c15:txfldGUID>
                      <c15:f>#REF!</c15:f>
                      <c15:dlblFieldTableCache>
                        <c:ptCount val="1"/>
                        <c:pt idx="0">
                          <c:v>#REF!</c:v>
                        </c:pt>
                      </c15:dlblFieldTableCache>
                    </c15:dlblFTEntry>
                  </c15:dlblFieldTable>
                  <c15:showDataLabelsRange val="0"/>
                </c:ext>
              </c:extLst>
            </c:dLbl>
            <c:dLbl>
              <c:idx val="8"/>
              <c:layout>
                <c:manualLayout>
                  <c:x val="0"/>
                  <c:y val="1.762201290904146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810-42A4-A4EA-6B267F42DDE7}"/>
                </c:ext>
                <c:ext xmlns:c15="http://schemas.microsoft.com/office/drawing/2012/chart" uri="{CE6537A1-D6FC-4f65-9D91-7224C49458BB}">
                  <c15:layout/>
                  <c15:dlblFieldTable>
                    <c15:dlblFTEntry>
                      <c15:txfldGUID>{2CEABF8D-D86D-4A81-A861-3A076D073F76}</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9.383645670580385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810-42A4-A4EA-6B267F42DDE7}"/>
                </c:ext>
                <c:ext xmlns:c15="http://schemas.microsoft.com/office/drawing/2012/chart" uri="{CE6537A1-D6FC-4f65-9D91-7224C49458BB}">
                  <c15:layout/>
                  <c15:dlblFieldTable>
                    <c15:dlblFTEntry>
                      <c15:txfldGUID>{B295B2FA-7B17-4C0F-956A-73F230236575}</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0"/>
                  <c:y val="-1.173105547134166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810-42A4-A4EA-6B267F42DDE7}"/>
                </c:ext>
                <c:ext xmlns:c15="http://schemas.microsoft.com/office/drawing/2012/chart" uri="{CE6537A1-D6FC-4f65-9D91-7224C49458BB}">
                  <c15:layout/>
                  <c15:dlblFieldTable>
                    <c15:dlblFTEntry>
                      <c15:txfldGUID>{0C2AC5B4-A43A-448C-92AB-12734087AEE4}</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810-42A4-A4EA-6B267F42DDE7}"/>
                </c:ext>
                <c:ext xmlns:c15="http://schemas.microsoft.com/office/drawing/2012/chart" uri="{CE6537A1-D6FC-4f65-9D91-7224C49458BB}">
                  <c15:layout/>
                  <c15:dlblFieldTable>
                    <c15:dlblFTEntry>
                      <c15:txfldGUID>{1101A8C1-8D6B-472D-9FF6-5AA74FA08FE4}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xmlns:c16r2="http://schemas.microsoft.com/office/drawing/2015/06/chart">
            <c:ext xmlns:c16="http://schemas.microsoft.com/office/drawing/2014/chart" uri="{C3380CC4-5D6E-409C-BE32-E72D297353CC}">
              <c16:uniqueId val="{00000013-9810-42A4-A4EA-6B267F42DDE7}"/>
            </c:ext>
          </c:extLst>
        </c:ser>
        <c:dLbls>
          <c:showLegendKey val="0"/>
          <c:showVal val="1"/>
          <c:showCatName val="0"/>
          <c:showSerName val="0"/>
          <c:showPercent val="0"/>
          <c:showBubbleSize val="0"/>
        </c:dLbls>
        <c:axId val="-1459594496"/>
        <c:axId val="-1459586336"/>
      </c:scatterChart>
      <c:valAx>
        <c:axId val="-145959449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9586336"/>
        <c:crosses val="autoZero"/>
        <c:crossBetween val="midCat"/>
      </c:valAx>
      <c:valAx>
        <c:axId val="-1459586336"/>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45959449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の増、単年度実質公債費比率は前年度と比較すると、</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ポイントの増となっており、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ヵ年平均の実質公債費比率は、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の増加となっております。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年度決算における分子の増は、元利償還金の増額が主な要因です。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今後は、市民文化ホール整備や総合体育館整備などの大規模事業により、比率の上昇が見込まれます。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財政運営持続化計画に基づき、目標管理ラインを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％以下に設定し、健全性を保つことを目指します。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前年度と比較して、将来負担比率は</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ポイントの減少、分子は</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の減少となっております。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分子の減少の要因は、地方債の発行額が償還額を下回ったことにより、地方債残高が減少したことや、債務負担行為に基づく支出予定額の減少などによるものです。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しかしながら、今後市民文化ホール整備、総合体育館整備などの大規模事業により、比率は上昇が見込まれます。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財政運営持続化計画に基づき、目標管理ラインを</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％以下に設定し、基金及び市債の発行管理などにより、将来世代の負担が過大にならないように、健全な財政運営に努めてまいります。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北海道苫小牧市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財政調整基金や減債基金の増などにより、前年度と比較すると、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各基金等については、財政運営持続化計画に基づき、今後の財政運営を踏まえた基金等の残高の目標を定めて管理を行う。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公共施設整備基金：当市の施設の整備に要する経費の財源に充てるため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旧道立病院改修等事業基金：旧道立病院の施設の改修を目的として発行する市債の償還及び当該施設の備品の購入等に要する経費の財源に充てるため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教育施設整備基金：当市の学校教育及び社会教育等の推進を図るため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公共施設整備基金；公共施設整備のため積立てたことにより残高が増加となった。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旧道立病院改修等事業基金：市債の償還のため取崩したことにより残高が減少となった。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教育施設整備基金：教育施設整備のため積立てたことにより残高が増加となった。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公共施設整備基金：市民文化ホール等の公共施設の整備に要する経費の財源として、適正に管理していく。</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旧道立病院改修等事業基金：旧道立病院の施設改修や備品購入の財源として、適正に管理していく。</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教育施設整備基金：教育施設の改修のため、法人市民税超過課税分の積立てを行う。</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積立額が財源対策としての取崩額を上回ったため残高が増加した。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財政調整基金の目標残高は、今後も財政運営における不測の事態への備えとして、標準財政規模の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決算剰余金を積立てたことにより増加となった。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減債基金の目標残高は、公債費が令和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年度まで高水準となる見込みがあり、令和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年度の公債費の負担を軽減するため、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169,528
168,695
561.65
89,921,181
87,727,276
1,939,943
41,747,087
90,917,836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％下回り、低い水準となっています。</a:t>
          </a:r>
        </a:p>
        <a:p>
          <a:r>
            <a:rPr kumimoji="1" lang="ja-JP" altLang="en-US" sz="1100">
              <a:latin typeface="ＭＳ Ｐゴシック" panose="020B0600070205080204" pitchFamily="50" charset="-128"/>
              <a:ea typeface="ＭＳ Ｐゴシック" panose="020B0600070205080204" pitchFamily="50" charset="-128"/>
            </a:rPr>
            <a:t>　今後も更なる有形固定資産の老朽化が進むことによる減価償却率が上昇見込みであるため、施設の規模・数量等の最適化を進めていきます。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1" name="楕円 80"/>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88282</xdr:rowOff>
    </xdr:from>
    <xdr:ext cx="405111" cy="259045"/>
    <xdr:sp macro="" textlink="">
      <xdr:nvSpPr>
        <xdr:cNvPr id="82" name="有形固定資産減価償却率該当値テキスト"/>
        <xdr:cNvSpPr txBox="1"/>
      </xdr:nvSpPr>
      <xdr:spPr>
        <a:xfrm>
          <a:off x="48133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3" name="楕円 82"/>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116205</xdr:rowOff>
    </xdr:to>
    <xdr:cxnSp macro="">
      <xdr:nvCxnSpPr>
        <xdr:cNvPr id="84" name="直線コネクタ 83"/>
        <xdr:cNvCxnSpPr/>
      </xdr:nvCxnSpPr>
      <xdr:spPr>
        <a:xfrm>
          <a:off x="4051300" y="581660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157692</xdr:rowOff>
    </xdr:from>
    <xdr:to>
      <xdr:col>15</xdr:col>
      <xdr:colOff>187325</xdr:colOff>
      <xdr:row>29</xdr:row>
      <xdr:rowOff>87842</xdr:rowOff>
    </xdr:to>
    <xdr:sp macro="" textlink="">
      <xdr:nvSpPr>
        <xdr:cNvPr id="85" name="楕円 84"/>
        <xdr:cNvSpPr/>
      </xdr:nvSpPr>
      <xdr:spPr>
        <a:xfrm>
          <a:off x="3238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37042</xdr:rowOff>
    </xdr:from>
    <xdr:to>
      <xdr:col>19</xdr:col>
      <xdr:colOff>136525</xdr:colOff>
      <xdr:row>29</xdr:row>
      <xdr:rowOff>73025</xdr:rowOff>
    </xdr:to>
    <xdr:cxnSp macro="">
      <xdr:nvCxnSpPr>
        <xdr:cNvPr id="86" name="直線コネクタ 85"/>
        <xdr:cNvCxnSpPr/>
      </xdr:nvCxnSpPr>
      <xdr:spPr>
        <a:xfrm>
          <a:off x="3289300" y="578061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87" name="楕円 86"/>
        <xdr:cNvSpPr/>
      </xdr:nvSpPr>
      <xdr:spPr>
        <a:xfrm>
          <a:off x="247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29</xdr:row>
      <xdr:rowOff>37042</xdr:rowOff>
    </xdr:to>
    <xdr:cxnSp macro="">
      <xdr:nvCxnSpPr>
        <xdr:cNvPr id="88" name="直線コネクタ 87"/>
        <xdr:cNvCxnSpPr/>
      </xdr:nvCxnSpPr>
      <xdr:spPr>
        <a:xfrm>
          <a:off x="2527300" y="575183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110913</xdr:rowOff>
    </xdr:from>
    <xdr:to>
      <xdr:col>7</xdr:col>
      <xdr:colOff>187325</xdr:colOff>
      <xdr:row>29</xdr:row>
      <xdr:rowOff>41063</xdr:rowOff>
    </xdr:to>
    <xdr:sp macro="" textlink="">
      <xdr:nvSpPr>
        <xdr:cNvPr id="89" name="楕円 88"/>
        <xdr:cNvSpPr/>
      </xdr:nvSpPr>
      <xdr:spPr>
        <a:xfrm>
          <a:off x="1714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161713</xdr:rowOff>
    </xdr:from>
    <xdr:to>
      <xdr:col>11</xdr:col>
      <xdr:colOff>136525</xdr:colOff>
      <xdr:row>29</xdr:row>
      <xdr:rowOff>8255</xdr:rowOff>
    </xdr:to>
    <xdr:cxnSp macro="">
      <xdr:nvCxnSpPr>
        <xdr:cNvPr id="90" name="直線コネクタ 89"/>
        <xdr:cNvCxnSpPr/>
      </xdr:nvCxnSpPr>
      <xdr:spPr>
        <a:xfrm>
          <a:off x="1765300" y="573383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92" name="n_2aveValue有形固定資産減価償却率"/>
        <xdr:cNvSpPr txBox="1"/>
      </xdr:nvSpPr>
      <xdr:spPr>
        <a:xfrm>
          <a:off x="3086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5" name="n_1mainValue有形固定資産減価償却率"/>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104369</xdr:rowOff>
    </xdr:from>
    <xdr:ext cx="405111" cy="259045"/>
    <xdr:sp macro="" textlink="">
      <xdr:nvSpPr>
        <xdr:cNvPr id="96" name="n_2mainValue有形固定資産減価償却率"/>
        <xdr:cNvSpPr txBox="1"/>
      </xdr:nvSpPr>
      <xdr:spPr>
        <a:xfrm>
          <a:off x="3086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97" name="n_3mainValue有形固定資産減価償却率"/>
        <xdr:cNvSpPr txBox="1"/>
      </xdr:nvSpPr>
      <xdr:spPr>
        <a:xfrm>
          <a:off x="2324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57590</xdr:rowOff>
    </xdr:from>
    <xdr:ext cx="405111" cy="259045"/>
    <xdr:sp macro="" textlink="">
      <xdr:nvSpPr>
        <xdr:cNvPr id="98" name="n_4mainValue有形固定資産減価償却率"/>
        <xdr:cNvSpPr txBox="1"/>
      </xdr:nvSpPr>
      <xdr:spPr>
        <a:xfrm>
          <a:off x="15627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a:t>
          </a:r>
          <a:r>
            <a:rPr kumimoji="1" lang="en-US" altLang="ja-JP" sz="1100">
              <a:latin typeface="ＭＳ Ｐゴシック" panose="020B0600070205080204" pitchFamily="50" charset="-128"/>
              <a:ea typeface="ＭＳ Ｐゴシック" panose="020B0600070205080204" pitchFamily="50" charset="-128"/>
            </a:rPr>
            <a:t>168.8</a:t>
          </a:r>
          <a:r>
            <a:rPr kumimoji="1" lang="ja-JP" altLang="en-US" sz="1100">
              <a:latin typeface="ＭＳ Ｐゴシック" panose="020B0600070205080204" pitchFamily="50" charset="-128"/>
              <a:ea typeface="ＭＳ Ｐゴシック" panose="020B0600070205080204" pitchFamily="50" charset="-128"/>
            </a:rPr>
            <a:t>％上回り、高い水準となっています。</a:t>
          </a:r>
        </a:p>
        <a:p>
          <a:r>
            <a:rPr kumimoji="1" lang="ja-JP" altLang="en-US" sz="1100">
              <a:latin typeface="ＭＳ Ｐゴシック" panose="020B0600070205080204" pitchFamily="50" charset="-128"/>
              <a:ea typeface="ＭＳ Ｐゴシック" panose="020B0600070205080204" pitchFamily="50" charset="-128"/>
            </a:rPr>
            <a:t>　今後も地方債を発行しながら公共施設の整備を進める見込みであるため、計画的な地方債活用や地方債残高の管理など、持続可能な財政運営を進めていきます。</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7" name="直線コネクタ 126"/>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8" name="債務償還比率最小値テキスト"/>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9" name="直線コネクタ 128"/>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56087</xdr:rowOff>
    </xdr:from>
    <xdr:ext cx="469744" cy="259045"/>
    <xdr:sp macro="" textlink="">
      <xdr:nvSpPr>
        <xdr:cNvPr id="132" name="債務償還比率平均値テキスト"/>
        <xdr:cNvSpPr txBox="1"/>
      </xdr:nvSpPr>
      <xdr:spPr>
        <a:xfrm>
          <a:off x="14846300" y="5799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3" name="フローチャート: 判断 132"/>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4" name="フローチャート: 判断 133"/>
        <xdr:cNvSpPr/>
      </xdr:nvSpPr>
      <xdr:spPr>
        <a:xfrm>
          <a:off x="14033500" y="619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35" name="フローチャート: 判断 134"/>
        <xdr:cNvSpPr/>
      </xdr:nvSpPr>
      <xdr:spPr>
        <a:xfrm>
          <a:off x="13271500" y="627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6" name="フローチャート: 判断 135"/>
        <xdr:cNvSpPr/>
      </xdr:nvSpPr>
      <xdr:spPr>
        <a:xfrm>
          <a:off x="12509500" y="626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7" name="フローチャート: 判断 136"/>
        <xdr:cNvSpPr/>
      </xdr:nvSpPr>
      <xdr:spPr>
        <a:xfrm>
          <a:off x="11747500" y="62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165460</xdr:rowOff>
    </xdr:from>
    <xdr:to>
      <xdr:col>76</xdr:col>
      <xdr:colOff>73025</xdr:colOff>
      <xdr:row>32</xdr:row>
      <xdr:rowOff>95610</xdr:rowOff>
    </xdr:to>
    <xdr:sp macro="" textlink="">
      <xdr:nvSpPr>
        <xdr:cNvPr id="143" name="楕円 142"/>
        <xdr:cNvSpPr/>
      </xdr:nvSpPr>
      <xdr:spPr>
        <a:xfrm>
          <a:off x="14744700" y="62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143887</xdr:rowOff>
    </xdr:from>
    <xdr:ext cx="469744" cy="259045"/>
    <xdr:sp macro="" textlink="">
      <xdr:nvSpPr>
        <xdr:cNvPr id="144" name="債務償還比率該当値テキスト"/>
        <xdr:cNvSpPr txBox="1"/>
      </xdr:nvSpPr>
      <xdr:spPr>
        <a:xfrm>
          <a:off x="14846300" y="623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38820</xdr:rowOff>
    </xdr:from>
    <xdr:to>
      <xdr:col>72</xdr:col>
      <xdr:colOff>123825</xdr:colOff>
      <xdr:row>33</xdr:row>
      <xdr:rowOff>140419</xdr:rowOff>
    </xdr:to>
    <xdr:sp macro="" textlink="">
      <xdr:nvSpPr>
        <xdr:cNvPr id="145" name="楕円 144"/>
        <xdr:cNvSpPr/>
      </xdr:nvSpPr>
      <xdr:spPr>
        <a:xfrm>
          <a:off x="14033500" y="64681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44810</xdr:rowOff>
    </xdr:from>
    <xdr:to>
      <xdr:col>76</xdr:col>
      <xdr:colOff>22225</xdr:colOff>
      <xdr:row>33</xdr:row>
      <xdr:rowOff>89619</xdr:rowOff>
    </xdr:to>
    <xdr:cxnSp macro="">
      <xdr:nvCxnSpPr>
        <xdr:cNvPr id="146" name="直線コネクタ 145"/>
        <xdr:cNvCxnSpPr/>
      </xdr:nvCxnSpPr>
      <xdr:spPr>
        <a:xfrm flipV="1">
          <a:off x="14084300" y="6302735"/>
          <a:ext cx="711200" cy="2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25506</xdr:rowOff>
    </xdr:from>
    <xdr:to>
      <xdr:col>68</xdr:col>
      <xdr:colOff>123825</xdr:colOff>
      <xdr:row>33</xdr:row>
      <xdr:rowOff>127105</xdr:rowOff>
    </xdr:to>
    <xdr:sp macro="" textlink="">
      <xdr:nvSpPr>
        <xdr:cNvPr id="147" name="楕円 146"/>
        <xdr:cNvSpPr/>
      </xdr:nvSpPr>
      <xdr:spPr>
        <a:xfrm>
          <a:off x="13271500" y="64548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76306</xdr:rowOff>
    </xdr:from>
    <xdr:to>
      <xdr:col>72</xdr:col>
      <xdr:colOff>73025</xdr:colOff>
      <xdr:row>33</xdr:row>
      <xdr:rowOff>89619</xdr:rowOff>
    </xdr:to>
    <xdr:cxnSp macro="">
      <xdr:nvCxnSpPr>
        <xdr:cNvPr id="148" name="直線コネクタ 147"/>
        <xdr:cNvCxnSpPr/>
      </xdr:nvCxnSpPr>
      <xdr:spPr>
        <a:xfrm>
          <a:off x="13322300" y="6505681"/>
          <a:ext cx="762000" cy="1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170328</xdr:rowOff>
    </xdr:from>
    <xdr:to>
      <xdr:col>64</xdr:col>
      <xdr:colOff>123825</xdr:colOff>
      <xdr:row>33</xdr:row>
      <xdr:rowOff>100478</xdr:rowOff>
    </xdr:to>
    <xdr:sp macro="" textlink="">
      <xdr:nvSpPr>
        <xdr:cNvPr id="149" name="楕円 148"/>
        <xdr:cNvSpPr/>
      </xdr:nvSpPr>
      <xdr:spPr>
        <a:xfrm>
          <a:off x="12509500" y="642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49678</xdr:rowOff>
    </xdr:from>
    <xdr:to>
      <xdr:col>68</xdr:col>
      <xdr:colOff>73025</xdr:colOff>
      <xdr:row>33</xdr:row>
      <xdr:rowOff>76306</xdr:rowOff>
    </xdr:to>
    <xdr:cxnSp macro="">
      <xdr:nvCxnSpPr>
        <xdr:cNvPr id="150" name="直線コネクタ 149"/>
        <xdr:cNvCxnSpPr/>
      </xdr:nvCxnSpPr>
      <xdr:spPr>
        <a:xfrm>
          <a:off x="12560300" y="6479053"/>
          <a:ext cx="762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117972</xdr:rowOff>
    </xdr:from>
    <xdr:to>
      <xdr:col>60</xdr:col>
      <xdr:colOff>123825</xdr:colOff>
      <xdr:row>33</xdr:row>
      <xdr:rowOff>48122</xdr:rowOff>
    </xdr:to>
    <xdr:sp macro="" textlink="">
      <xdr:nvSpPr>
        <xdr:cNvPr id="151" name="楕円 150"/>
        <xdr:cNvSpPr/>
      </xdr:nvSpPr>
      <xdr:spPr>
        <a:xfrm>
          <a:off x="11747500" y="637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168772</xdr:rowOff>
    </xdr:from>
    <xdr:to>
      <xdr:col>64</xdr:col>
      <xdr:colOff>73025</xdr:colOff>
      <xdr:row>33</xdr:row>
      <xdr:rowOff>49678</xdr:rowOff>
    </xdr:to>
    <xdr:cxnSp macro="">
      <xdr:nvCxnSpPr>
        <xdr:cNvPr id="152" name="直線コネクタ 151"/>
        <xdr:cNvCxnSpPr/>
      </xdr:nvCxnSpPr>
      <xdr:spPr>
        <a:xfrm>
          <a:off x="11798300" y="6426697"/>
          <a:ext cx="762000" cy="5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58342</xdr:rowOff>
    </xdr:from>
    <xdr:ext cx="469744" cy="259045"/>
    <xdr:sp macro="" textlink="">
      <xdr:nvSpPr>
        <xdr:cNvPr id="153" name="n_1aveValue債務償還比率"/>
        <xdr:cNvSpPr txBox="1"/>
      </xdr:nvSpPr>
      <xdr:spPr>
        <a:xfrm>
          <a:off x="13836727" y="597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139484</xdr:rowOff>
    </xdr:from>
    <xdr:ext cx="469744" cy="259045"/>
    <xdr:sp macro="" textlink="">
      <xdr:nvSpPr>
        <xdr:cNvPr id="154" name="n_2aveValue債務償還比率"/>
        <xdr:cNvSpPr txBox="1"/>
      </xdr:nvSpPr>
      <xdr:spPr>
        <a:xfrm>
          <a:off x="13087427" y="605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55" name="n_3aveValue債務償還比率"/>
        <xdr:cNvSpPr txBox="1"/>
      </xdr:nvSpPr>
      <xdr:spPr>
        <a:xfrm>
          <a:off x="12325427" y="604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56" name="n_4aveValue債務償還比率"/>
        <xdr:cNvSpPr txBox="1"/>
      </xdr:nvSpPr>
      <xdr:spPr>
        <a:xfrm>
          <a:off x="11563427" y="60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131546</xdr:rowOff>
    </xdr:from>
    <xdr:ext cx="469744" cy="259045"/>
    <xdr:sp macro="" textlink="">
      <xdr:nvSpPr>
        <xdr:cNvPr id="157" name="n_1mainValue債務償還比率"/>
        <xdr:cNvSpPr txBox="1"/>
      </xdr:nvSpPr>
      <xdr:spPr>
        <a:xfrm>
          <a:off x="13836727" y="656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118233</xdr:rowOff>
    </xdr:from>
    <xdr:ext cx="469744" cy="259045"/>
    <xdr:sp macro="" textlink="">
      <xdr:nvSpPr>
        <xdr:cNvPr id="158" name="n_2mainValue債務償還比率"/>
        <xdr:cNvSpPr txBox="1"/>
      </xdr:nvSpPr>
      <xdr:spPr>
        <a:xfrm>
          <a:off x="13087427" y="65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91605</xdr:rowOff>
    </xdr:from>
    <xdr:ext cx="469744" cy="259045"/>
    <xdr:sp macro="" textlink="">
      <xdr:nvSpPr>
        <xdr:cNvPr id="159" name="n_3mainValue債務償還比率"/>
        <xdr:cNvSpPr txBox="1"/>
      </xdr:nvSpPr>
      <xdr:spPr>
        <a:xfrm>
          <a:off x="12325427" y="652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39250</xdr:rowOff>
    </xdr:from>
    <xdr:ext cx="469744" cy="259045"/>
    <xdr:sp macro="" textlink="">
      <xdr:nvSpPr>
        <xdr:cNvPr id="160" name="n_4mainValue債務償還比率"/>
        <xdr:cNvSpPr txBox="1"/>
      </xdr:nvSpPr>
      <xdr:spPr>
        <a:xfrm>
          <a:off x="11563427" y="646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169,528
168,695
561.65
89,921,181
87,727,276
1,939,943
41,747,087
90,917,836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xdr:cNvSpPr txBox="1"/>
      </xdr:nvSpPr>
      <xdr:spPr>
        <a:xfrm>
          <a:off x="467360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92364</xdr:rowOff>
    </xdr:from>
    <xdr:ext cx="405111" cy="259045"/>
    <xdr:sp macro="" textlink="">
      <xdr:nvSpPr>
        <xdr:cNvPr id="75" name="【道路】&#10;有形固定資産減価償却率該当値テキスト"/>
        <xdr:cNvSpPr txBox="1"/>
      </xdr:nvSpPr>
      <xdr:spPr>
        <a:xfrm>
          <a:off x="4673600" y="643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6" name="楕円 75"/>
        <xdr:cNvSpPr/>
      </xdr:nvSpPr>
      <xdr:spPr>
        <a:xfrm>
          <a:off x="3746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39</xdr:row>
      <xdr:rowOff>32113</xdr:rowOff>
    </xdr:to>
    <xdr:cxnSp macro="">
      <xdr:nvCxnSpPr>
        <xdr:cNvPr id="77" name="直線コネクタ 76"/>
        <xdr:cNvCxnSpPr/>
      </xdr:nvCxnSpPr>
      <xdr:spPr>
        <a:xfrm flipV="1">
          <a:off x="3797300" y="6635387"/>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126637</xdr:rowOff>
    </xdr:from>
    <xdr:to>
      <xdr:col>15</xdr:col>
      <xdr:colOff>101600</xdr:colOff>
      <xdr:row>39</xdr:row>
      <xdr:rowOff>56787</xdr:rowOff>
    </xdr:to>
    <xdr:sp macro="" textlink="">
      <xdr:nvSpPr>
        <xdr:cNvPr id="78" name="楕円 77"/>
        <xdr:cNvSpPr/>
      </xdr:nvSpPr>
      <xdr:spPr>
        <a:xfrm>
          <a:off x="2857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xdr:rowOff>
    </xdr:from>
    <xdr:to>
      <xdr:col>19</xdr:col>
      <xdr:colOff>177800</xdr:colOff>
      <xdr:row>39</xdr:row>
      <xdr:rowOff>32113</xdr:rowOff>
    </xdr:to>
    <xdr:cxnSp macro="">
      <xdr:nvCxnSpPr>
        <xdr:cNvPr id="79" name="直線コネクタ 78"/>
        <xdr:cNvCxnSpPr/>
      </xdr:nvCxnSpPr>
      <xdr:spPr>
        <a:xfrm>
          <a:off x="2908300" y="66925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97246</xdr:rowOff>
    </xdr:from>
    <xdr:to>
      <xdr:col>10</xdr:col>
      <xdr:colOff>165100</xdr:colOff>
      <xdr:row>39</xdr:row>
      <xdr:rowOff>27396</xdr:rowOff>
    </xdr:to>
    <xdr:sp macro="" textlink="">
      <xdr:nvSpPr>
        <xdr:cNvPr id="80" name="楕円 79"/>
        <xdr:cNvSpPr/>
      </xdr:nvSpPr>
      <xdr:spPr>
        <a:xfrm>
          <a:off x="1968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148046</xdr:rowOff>
    </xdr:from>
    <xdr:to>
      <xdr:col>15</xdr:col>
      <xdr:colOff>50800</xdr:colOff>
      <xdr:row>39</xdr:row>
      <xdr:rowOff>5987</xdr:rowOff>
    </xdr:to>
    <xdr:cxnSp macro="">
      <xdr:nvCxnSpPr>
        <xdr:cNvPr id="81" name="直線コネクタ 80"/>
        <xdr:cNvCxnSpPr/>
      </xdr:nvCxnSpPr>
      <xdr:spPr>
        <a:xfrm>
          <a:off x="2019300" y="66631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69487</xdr:rowOff>
    </xdr:from>
    <xdr:to>
      <xdr:col>6</xdr:col>
      <xdr:colOff>38100</xdr:colOff>
      <xdr:row>38</xdr:row>
      <xdr:rowOff>171087</xdr:rowOff>
    </xdr:to>
    <xdr:sp macro="" textlink="">
      <xdr:nvSpPr>
        <xdr:cNvPr id="82" name="楕円 81"/>
        <xdr:cNvSpPr/>
      </xdr:nvSpPr>
      <xdr:spPr>
        <a:xfrm>
          <a:off x="1079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120287</xdr:rowOff>
    </xdr:from>
    <xdr:to>
      <xdr:col>10</xdr:col>
      <xdr:colOff>114300</xdr:colOff>
      <xdr:row>38</xdr:row>
      <xdr:rowOff>148046</xdr:rowOff>
    </xdr:to>
    <xdr:cxnSp macro="">
      <xdr:nvCxnSpPr>
        <xdr:cNvPr id="83" name="直線コネクタ 82"/>
        <xdr:cNvCxnSpPr/>
      </xdr:nvCxnSpPr>
      <xdr:spPr>
        <a:xfrm>
          <a:off x="1130300" y="66353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12899</xdr:rowOff>
    </xdr:from>
    <xdr:ext cx="405111" cy="259045"/>
    <xdr:sp macro="" textlink="">
      <xdr:nvSpPr>
        <xdr:cNvPr id="85" name="n_2aveValue【道路】&#10;有形固定資産減価償却率"/>
        <xdr:cNvSpPr txBox="1"/>
      </xdr:nvSpPr>
      <xdr:spPr>
        <a:xfrm>
          <a:off x="2705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6" name="n_3aveValue【道路】&#10;有形固定資産減価償却率"/>
        <xdr:cNvSpPr txBox="1"/>
      </xdr:nvSpPr>
      <xdr:spPr>
        <a:xfrm>
          <a:off x="1816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macro="" textlink="">
      <xdr:nvSpPr>
        <xdr:cNvPr id="87" name="n_4aveValue【道路】&#10;有形固定資産減価償却率"/>
        <xdr:cNvSpPr txBox="1"/>
      </xdr:nvSpPr>
      <xdr:spPr>
        <a:xfrm>
          <a:off x="927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74040</xdr:rowOff>
    </xdr:from>
    <xdr:ext cx="405111" cy="259045"/>
    <xdr:sp macro="" textlink="">
      <xdr:nvSpPr>
        <xdr:cNvPr id="88" name="n_1mainValue【道路】&#10;有形固定資産減価償却率"/>
        <xdr:cNvSpPr txBox="1"/>
      </xdr:nvSpPr>
      <xdr:spPr>
        <a:xfrm>
          <a:off x="3582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47914</xdr:rowOff>
    </xdr:from>
    <xdr:ext cx="405111" cy="259045"/>
    <xdr:sp macro="" textlink="">
      <xdr:nvSpPr>
        <xdr:cNvPr id="89" name="n_2mainValue【道路】&#10;有形固定資産減価償却率"/>
        <xdr:cNvSpPr txBox="1"/>
      </xdr:nvSpPr>
      <xdr:spPr>
        <a:xfrm>
          <a:off x="2705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18523</xdr:rowOff>
    </xdr:from>
    <xdr:ext cx="405111" cy="259045"/>
    <xdr:sp macro="" textlink="">
      <xdr:nvSpPr>
        <xdr:cNvPr id="90" name="n_3mainValue【道路】&#10;有形固定資産減価償却率"/>
        <xdr:cNvSpPr txBox="1"/>
      </xdr:nvSpPr>
      <xdr:spPr>
        <a:xfrm>
          <a:off x="1816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91" name="n_4mainValue【道路】&#10;有形固定資産減価償却率"/>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43741</xdr:rowOff>
    </xdr:from>
    <xdr:ext cx="469744" cy="259045"/>
    <xdr:sp macro="" textlink="">
      <xdr:nvSpPr>
        <xdr:cNvPr id="118" name="【道路】&#10;一人当たり延長平均値テキスト"/>
        <xdr:cNvSpPr txBox="1"/>
      </xdr:nvSpPr>
      <xdr:spPr>
        <a:xfrm>
          <a:off x="10515600" y="6901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165212</xdr:rowOff>
    </xdr:from>
    <xdr:to>
      <xdr:col>55</xdr:col>
      <xdr:colOff>50800</xdr:colOff>
      <xdr:row>40</xdr:row>
      <xdr:rowOff>95362</xdr:rowOff>
    </xdr:to>
    <xdr:sp macro="" textlink="">
      <xdr:nvSpPr>
        <xdr:cNvPr id="129" name="楕円 128"/>
        <xdr:cNvSpPr/>
      </xdr:nvSpPr>
      <xdr:spPr>
        <a:xfrm>
          <a:off x="10426700" y="68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16639</xdr:rowOff>
    </xdr:from>
    <xdr:ext cx="469744" cy="259045"/>
    <xdr:sp macro="" textlink="">
      <xdr:nvSpPr>
        <xdr:cNvPr id="130" name="【道路】&#10;一人当たり延長該当値テキスト"/>
        <xdr:cNvSpPr txBox="1"/>
      </xdr:nvSpPr>
      <xdr:spPr>
        <a:xfrm>
          <a:off x="10515600" y="6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170424</xdr:rowOff>
    </xdr:from>
    <xdr:to>
      <xdr:col>50</xdr:col>
      <xdr:colOff>165100</xdr:colOff>
      <xdr:row>40</xdr:row>
      <xdr:rowOff>100574</xdr:rowOff>
    </xdr:to>
    <xdr:sp macro="" textlink="">
      <xdr:nvSpPr>
        <xdr:cNvPr id="131" name="楕円 130"/>
        <xdr:cNvSpPr/>
      </xdr:nvSpPr>
      <xdr:spPr>
        <a:xfrm>
          <a:off x="9588500" y="685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44562</xdr:rowOff>
    </xdr:from>
    <xdr:to>
      <xdr:col>55</xdr:col>
      <xdr:colOff>0</xdr:colOff>
      <xdr:row>40</xdr:row>
      <xdr:rowOff>49774</xdr:rowOff>
    </xdr:to>
    <xdr:cxnSp macro="">
      <xdr:nvCxnSpPr>
        <xdr:cNvPr id="132" name="直線コネクタ 131"/>
        <xdr:cNvCxnSpPr/>
      </xdr:nvCxnSpPr>
      <xdr:spPr>
        <a:xfrm flipV="1">
          <a:off x="9639300" y="6902562"/>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3911</xdr:rowOff>
    </xdr:from>
    <xdr:to>
      <xdr:col>46</xdr:col>
      <xdr:colOff>38100</xdr:colOff>
      <xdr:row>40</xdr:row>
      <xdr:rowOff>105511</xdr:rowOff>
    </xdr:to>
    <xdr:sp macro="" textlink="">
      <xdr:nvSpPr>
        <xdr:cNvPr id="133" name="楕円 132"/>
        <xdr:cNvSpPr/>
      </xdr:nvSpPr>
      <xdr:spPr>
        <a:xfrm>
          <a:off x="8699500" y="68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49774</xdr:rowOff>
    </xdr:from>
    <xdr:to>
      <xdr:col>50</xdr:col>
      <xdr:colOff>114300</xdr:colOff>
      <xdr:row>40</xdr:row>
      <xdr:rowOff>54711</xdr:rowOff>
    </xdr:to>
    <xdr:cxnSp macro="">
      <xdr:nvCxnSpPr>
        <xdr:cNvPr id="134" name="直線コネクタ 133"/>
        <xdr:cNvCxnSpPr/>
      </xdr:nvCxnSpPr>
      <xdr:spPr>
        <a:xfrm flipV="1">
          <a:off x="8750300" y="6907774"/>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7844</xdr:rowOff>
    </xdr:from>
    <xdr:to>
      <xdr:col>41</xdr:col>
      <xdr:colOff>101600</xdr:colOff>
      <xdr:row>40</xdr:row>
      <xdr:rowOff>109444</xdr:rowOff>
    </xdr:to>
    <xdr:sp macro="" textlink="">
      <xdr:nvSpPr>
        <xdr:cNvPr id="135" name="楕円 134"/>
        <xdr:cNvSpPr/>
      </xdr:nvSpPr>
      <xdr:spPr>
        <a:xfrm>
          <a:off x="7810500" y="68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54711</xdr:rowOff>
    </xdr:from>
    <xdr:to>
      <xdr:col>45</xdr:col>
      <xdr:colOff>177800</xdr:colOff>
      <xdr:row>40</xdr:row>
      <xdr:rowOff>58644</xdr:rowOff>
    </xdr:to>
    <xdr:cxnSp macro="">
      <xdr:nvCxnSpPr>
        <xdr:cNvPr id="136" name="直線コネクタ 135"/>
        <xdr:cNvCxnSpPr/>
      </xdr:nvCxnSpPr>
      <xdr:spPr>
        <a:xfrm flipV="1">
          <a:off x="7861300" y="6912711"/>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12187</xdr:rowOff>
    </xdr:from>
    <xdr:to>
      <xdr:col>36</xdr:col>
      <xdr:colOff>165100</xdr:colOff>
      <xdr:row>40</xdr:row>
      <xdr:rowOff>113787</xdr:rowOff>
    </xdr:to>
    <xdr:sp macro="" textlink="">
      <xdr:nvSpPr>
        <xdr:cNvPr id="137" name="楕円 136"/>
        <xdr:cNvSpPr/>
      </xdr:nvSpPr>
      <xdr:spPr>
        <a:xfrm>
          <a:off x="6921500" y="6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58644</xdr:rowOff>
    </xdr:from>
    <xdr:to>
      <xdr:col>41</xdr:col>
      <xdr:colOff>50800</xdr:colOff>
      <xdr:row>40</xdr:row>
      <xdr:rowOff>62987</xdr:rowOff>
    </xdr:to>
    <xdr:cxnSp macro="">
      <xdr:nvCxnSpPr>
        <xdr:cNvPr id="138" name="直線コネクタ 137"/>
        <xdr:cNvCxnSpPr/>
      </xdr:nvCxnSpPr>
      <xdr:spPr>
        <a:xfrm flipV="1">
          <a:off x="6972300" y="691664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158680</xdr:rowOff>
    </xdr:from>
    <xdr:ext cx="469744" cy="259045"/>
    <xdr:sp macro="" textlink="">
      <xdr:nvSpPr>
        <xdr:cNvPr id="139" name="n_1aveValue【道路】&#10;一人当たり延長"/>
        <xdr:cNvSpPr txBox="1"/>
      </xdr:nvSpPr>
      <xdr:spPr>
        <a:xfrm>
          <a:off x="9391727" y="701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149720</xdr:rowOff>
    </xdr:from>
    <xdr:ext cx="469744" cy="259045"/>
    <xdr:sp macro="" textlink="">
      <xdr:nvSpPr>
        <xdr:cNvPr id="140" name="n_2aveValue【道路】&#10;一人当たり延長"/>
        <xdr:cNvSpPr txBox="1"/>
      </xdr:nvSpPr>
      <xdr:spPr>
        <a:xfrm>
          <a:off x="85154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149674</xdr:rowOff>
    </xdr:from>
    <xdr:ext cx="469744" cy="259045"/>
    <xdr:sp macro="" textlink="">
      <xdr:nvSpPr>
        <xdr:cNvPr id="141" name="n_3aveValue【道路】&#10;一人当たり延長"/>
        <xdr:cNvSpPr txBox="1"/>
      </xdr:nvSpPr>
      <xdr:spPr>
        <a:xfrm>
          <a:off x="7626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153880</xdr:rowOff>
    </xdr:from>
    <xdr:ext cx="469744" cy="259045"/>
    <xdr:sp macro="" textlink="">
      <xdr:nvSpPr>
        <xdr:cNvPr id="142" name="n_4aveValue【道路】&#10;一人当たり延長"/>
        <xdr:cNvSpPr txBox="1"/>
      </xdr:nvSpPr>
      <xdr:spPr>
        <a:xfrm>
          <a:off x="6737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117101</xdr:rowOff>
    </xdr:from>
    <xdr:ext cx="469744" cy="259045"/>
    <xdr:sp macro="" textlink="">
      <xdr:nvSpPr>
        <xdr:cNvPr id="143" name="n_1mainValue【道路】&#10;一人当たり延長"/>
        <xdr:cNvSpPr txBox="1"/>
      </xdr:nvSpPr>
      <xdr:spPr>
        <a:xfrm>
          <a:off x="9391727" y="663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122038</xdr:rowOff>
    </xdr:from>
    <xdr:ext cx="469744" cy="259045"/>
    <xdr:sp macro="" textlink="">
      <xdr:nvSpPr>
        <xdr:cNvPr id="144" name="n_2mainValue【道路】&#10;一人当たり延長"/>
        <xdr:cNvSpPr txBox="1"/>
      </xdr:nvSpPr>
      <xdr:spPr>
        <a:xfrm>
          <a:off x="8515427" y="663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125971</xdr:rowOff>
    </xdr:from>
    <xdr:ext cx="469744" cy="259045"/>
    <xdr:sp macro="" textlink="">
      <xdr:nvSpPr>
        <xdr:cNvPr id="145" name="n_3mainValue【道路】&#10;一人当たり延長"/>
        <xdr:cNvSpPr txBox="1"/>
      </xdr:nvSpPr>
      <xdr:spPr>
        <a:xfrm>
          <a:off x="7626427" y="664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130314</xdr:rowOff>
    </xdr:from>
    <xdr:ext cx="469744" cy="259045"/>
    <xdr:sp macro="" textlink="">
      <xdr:nvSpPr>
        <xdr:cNvPr id="146" name="n_4mainValue【道路】&#10;一人当たり延長"/>
        <xdr:cNvSpPr txBox="1"/>
      </xdr:nvSpPr>
      <xdr:spPr>
        <a:xfrm>
          <a:off x="6737427" y="664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88" name="楕円 187"/>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89" name="【橋りょう・トンネル】&#10;有形固定資産減価償却率該当値テキスト"/>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90" name="楕円 189"/>
        <xdr:cNvSpPr/>
      </xdr:nvSpPr>
      <xdr:spPr>
        <a:xfrm>
          <a:off x="3746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59</xdr:row>
      <xdr:rowOff>168184</xdr:rowOff>
    </xdr:to>
    <xdr:cxnSp macro="">
      <xdr:nvCxnSpPr>
        <xdr:cNvPr id="191" name="直線コネクタ 190"/>
        <xdr:cNvCxnSpPr/>
      </xdr:nvCxnSpPr>
      <xdr:spPr>
        <a:xfrm>
          <a:off x="3797300" y="10283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91259</xdr:rowOff>
    </xdr:from>
    <xdr:to>
      <xdr:col>15</xdr:col>
      <xdr:colOff>101600</xdr:colOff>
      <xdr:row>60</xdr:row>
      <xdr:rowOff>21409</xdr:rowOff>
    </xdr:to>
    <xdr:sp macro="" textlink="">
      <xdr:nvSpPr>
        <xdr:cNvPr id="192" name="楕円 191"/>
        <xdr:cNvSpPr/>
      </xdr:nvSpPr>
      <xdr:spPr>
        <a:xfrm>
          <a:off x="2857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59</xdr:row>
      <xdr:rowOff>168184</xdr:rowOff>
    </xdr:to>
    <xdr:cxnSp macro="">
      <xdr:nvCxnSpPr>
        <xdr:cNvPr id="193" name="直線コネクタ 192"/>
        <xdr:cNvCxnSpPr/>
      </xdr:nvCxnSpPr>
      <xdr:spPr>
        <a:xfrm>
          <a:off x="2908300" y="102576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65133</xdr:rowOff>
    </xdr:from>
    <xdr:to>
      <xdr:col>10</xdr:col>
      <xdr:colOff>165100</xdr:colOff>
      <xdr:row>59</xdr:row>
      <xdr:rowOff>166733</xdr:rowOff>
    </xdr:to>
    <xdr:sp macro="" textlink="">
      <xdr:nvSpPr>
        <xdr:cNvPr id="194" name="楕円 193"/>
        <xdr:cNvSpPr/>
      </xdr:nvSpPr>
      <xdr:spPr>
        <a:xfrm>
          <a:off x="1968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115933</xdr:rowOff>
    </xdr:from>
    <xdr:to>
      <xdr:col>15</xdr:col>
      <xdr:colOff>50800</xdr:colOff>
      <xdr:row>59</xdr:row>
      <xdr:rowOff>142059</xdr:rowOff>
    </xdr:to>
    <xdr:cxnSp macro="">
      <xdr:nvCxnSpPr>
        <xdr:cNvPr id="195" name="直線コネクタ 194"/>
        <xdr:cNvCxnSpPr/>
      </xdr:nvCxnSpPr>
      <xdr:spPr>
        <a:xfrm>
          <a:off x="2019300" y="102314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39007</xdr:rowOff>
    </xdr:from>
    <xdr:to>
      <xdr:col>6</xdr:col>
      <xdr:colOff>38100</xdr:colOff>
      <xdr:row>59</xdr:row>
      <xdr:rowOff>140607</xdr:rowOff>
    </xdr:to>
    <xdr:sp macro="" textlink="">
      <xdr:nvSpPr>
        <xdr:cNvPr id="196" name="楕円 195"/>
        <xdr:cNvSpPr/>
      </xdr:nvSpPr>
      <xdr:spPr>
        <a:xfrm>
          <a:off x="1079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89807</xdr:rowOff>
    </xdr:from>
    <xdr:to>
      <xdr:col>10</xdr:col>
      <xdr:colOff>114300</xdr:colOff>
      <xdr:row>59</xdr:row>
      <xdr:rowOff>115933</xdr:rowOff>
    </xdr:to>
    <xdr:cxnSp macro="">
      <xdr:nvCxnSpPr>
        <xdr:cNvPr id="197" name="直線コネクタ 196"/>
        <xdr:cNvCxnSpPr/>
      </xdr:nvCxnSpPr>
      <xdr:spPr>
        <a:xfrm>
          <a:off x="1130300" y="102053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0"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1" name="n_4aveValue【橋りょう・トンネル】&#10;有形固定資産減価償却率"/>
        <xdr:cNvSpPr txBox="1"/>
      </xdr:nvSpPr>
      <xdr:spPr>
        <a:xfrm>
          <a:off x="927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202" name="n_1mainValue【橋りょう・トンネル】&#10;有形固定資産減価償却率"/>
        <xdr:cNvSpPr txBox="1"/>
      </xdr:nvSpPr>
      <xdr:spPr>
        <a:xfrm>
          <a:off x="3582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37936</xdr:rowOff>
    </xdr:from>
    <xdr:ext cx="405111" cy="259045"/>
    <xdr:sp macro="" textlink="">
      <xdr:nvSpPr>
        <xdr:cNvPr id="203" name="n_2mainValue【橋りょう・トンネル】&#10;有形固定資産減価償却率"/>
        <xdr:cNvSpPr txBox="1"/>
      </xdr:nvSpPr>
      <xdr:spPr>
        <a:xfrm>
          <a:off x="2705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11810</xdr:rowOff>
    </xdr:from>
    <xdr:ext cx="405111" cy="259045"/>
    <xdr:sp macro="" textlink="">
      <xdr:nvSpPr>
        <xdr:cNvPr id="204" name="n_3mainValue【橋りょう・トンネル】&#10;有形固定資産減価償却率"/>
        <xdr:cNvSpPr txBox="1"/>
      </xdr:nvSpPr>
      <xdr:spPr>
        <a:xfrm>
          <a:off x="1816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157134</xdr:rowOff>
    </xdr:from>
    <xdr:ext cx="405111" cy="259045"/>
    <xdr:sp macro="" textlink="">
      <xdr:nvSpPr>
        <xdr:cNvPr id="205" name="n_4mainValue【橋りょう・トンネル】&#10;有形固定資産減価償却率"/>
        <xdr:cNvSpPr txBox="1"/>
      </xdr:nvSpPr>
      <xdr:spPr>
        <a:xfrm>
          <a:off x="927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54425</xdr:rowOff>
    </xdr:from>
    <xdr:ext cx="534377" cy="259045"/>
    <xdr:sp macro="" textlink="">
      <xdr:nvSpPr>
        <xdr:cNvPr id="230" name="【橋りょう・トンネル】&#10;一人当たり有形固定資産（償却資産）額平均値テキスト"/>
        <xdr:cNvSpPr txBox="1"/>
      </xdr:nvSpPr>
      <xdr:spPr>
        <a:xfrm>
          <a:off x="10515600" y="1034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115981</xdr:rowOff>
    </xdr:from>
    <xdr:to>
      <xdr:col>55</xdr:col>
      <xdr:colOff>50800</xdr:colOff>
      <xdr:row>60</xdr:row>
      <xdr:rowOff>46131</xdr:rowOff>
    </xdr:to>
    <xdr:sp macro="" textlink="">
      <xdr:nvSpPr>
        <xdr:cNvPr id="241" name="楕円 240"/>
        <xdr:cNvSpPr/>
      </xdr:nvSpPr>
      <xdr:spPr>
        <a:xfrm>
          <a:off x="10426700" y="102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138858</xdr:rowOff>
    </xdr:from>
    <xdr:ext cx="599010" cy="259045"/>
    <xdr:sp macro="" textlink="">
      <xdr:nvSpPr>
        <xdr:cNvPr id="242" name="【橋りょう・トンネル】&#10;一人当たり有形固定資産（償却資産）額該当値テキスト"/>
        <xdr:cNvSpPr txBox="1"/>
      </xdr:nvSpPr>
      <xdr:spPr>
        <a:xfrm>
          <a:off x="10515600" y="1008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146819</xdr:rowOff>
    </xdr:from>
    <xdr:to>
      <xdr:col>50</xdr:col>
      <xdr:colOff>165100</xdr:colOff>
      <xdr:row>60</xdr:row>
      <xdr:rowOff>76969</xdr:rowOff>
    </xdr:to>
    <xdr:sp macro="" textlink="">
      <xdr:nvSpPr>
        <xdr:cNvPr id="243" name="楕円 242"/>
        <xdr:cNvSpPr/>
      </xdr:nvSpPr>
      <xdr:spPr>
        <a:xfrm>
          <a:off x="9588500" y="102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166781</xdr:rowOff>
    </xdr:from>
    <xdr:to>
      <xdr:col>55</xdr:col>
      <xdr:colOff>0</xdr:colOff>
      <xdr:row>60</xdr:row>
      <xdr:rowOff>26169</xdr:rowOff>
    </xdr:to>
    <xdr:cxnSp macro="">
      <xdr:nvCxnSpPr>
        <xdr:cNvPr id="244" name="直線コネクタ 243"/>
        <xdr:cNvCxnSpPr/>
      </xdr:nvCxnSpPr>
      <xdr:spPr>
        <a:xfrm flipV="1">
          <a:off x="9639300" y="10282331"/>
          <a:ext cx="8382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150123</xdr:rowOff>
    </xdr:from>
    <xdr:to>
      <xdr:col>46</xdr:col>
      <xdr:colOff>38100</xdr:colOff>
      <xdr:row>60</xdr:row>
      <xdr:rowOff>80273</xdr:rowOff>
    </xdr:to>
    <xdr:sp macro="" textlink="">
      <xdr:nvSpPr>
        <xdr:cNvPr id="245" name="楕円 244"/>
        <xdr:cNvSpPr/>
      </xdr:nvSpPr>
      <xdr:spPr>
        <a:xfrm>
          <a:off x="8699500" y="102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26169</xdr:rowOff>
    </xdr:from>
    <xdr:to>
      <xdr:col>50</xdr:col>
      <xdr:colOff>114300</xdr:colOff>
      <xdr:row>60</xdr:row>
      <xdr:rowOff>29473</xdr:rowOff>
    </xdr:to>
    <xdr:cxnSp macro="">
      <xdr:nvCxnSpPr>
        <xdr:cNvPr id="246" name="直線コネクタ 245"/>
        <xdr:cNvCxnSpPr/>
      </xdr:nvCxnSpPr>
      <xdr:spPr>
        <a:xfrm flipV="1">
          <a:off x="8750300" y="10313169"/>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152660</xdr:rowOff>
    </xdr:from>
    <xdr:to>
      <xdr:col>41</xdr:col>
      <xdr:colOff>101600</xdr:colOff>
      <xdr:row>60</xdr:row>
      <xdr:rowOff>82810</xdr:rowOff>
    </xdr:to>
    <xdr:sp macro="" textlink="">
      <xdr:nvSpPr>
        <xdr:cNvPr id="247" name="楕円 246"/>
        <xdr:cNvSpPr/>
      </xdr:nvSpPr>
      <xdr:spPr>
        <a:xfrm>
          <a:off x="7810500" y="102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29473</xdr:rowOff>
    </xdr:from>
    <xdr:to>
      <xdr:col>45</xdr:col>
      <xdr:colOff>177800</xdr:colOff>
      <xdr:row>60</xdr:row>
      <xdr:rowOff>32010</xdr:rowOff>
    </xdr:to>
    <xdr:cxnSp macro="">
      <xdr:nvCxnSpPr>
        <xdr:cNvPr id="248" name="直線コネクタ 247"/>
        <xdr:cNvCxnSpPr/>
      </xdr:nvCxnSpPr>
      <xdr:spPr>
        <a:xfrm flipV="1">
          <a:off x="7861300" y="10316473"/>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154420</xdr:rowOff>
    </xdr:from>
    <xdr:to>
      <xdr:col>36</xdr:col>
      <xdr:colOff>165100</xdr:colOff>
      <xdr:row>60</xdr:row>
      <xdr:rowOff>84570</xdr:rowOff>
    </xdr:to>
    <xdr:sp macro="" textlink="">
      <xdr:nvSpPr>
        <xdr:cNvPr id="249" name="楕円 248"/>
        <xdr:cNvSpPr/>
      </xdr:nvSpPr>
      <xdr:spPr>
        <a:xfrm>
          <a:off x="6921500" y="10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32010</xdr:rowOff>
    </xdr:from>
    <xdr:to>
      <xdr:col>41</xdr:col>
      <xdr:colOff>50800</xdr:colOff>
      <xdr:row>60</xdr:row>
      <xdr:rowOff>33770</xdr:rowOff>
    </xdr:to>
    <xdr:cxnSp macro="">
      <xdr:nvCxnSpPr>
        <xdr:cNvPr id="250" name="直線コネクタ 249"/>
        <xdr:cNvCxnSpPr/>
      </xdr:nvCxnSpPr>
      <xdr:spPr>
        <a:xfrm flipV="1">
          <a:off x="6972300" y="10319010"/>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170394</xdr:rowOff>
    </xdr:from>
    <xdr:ext cx="534377" cy="259045"/>
    <xdr:sp macro="" textlink="">
      <xdr:nvSpPr>
        <xdr:cNvPr id="251" name="n_1aveValue【橋りょう・トンネル】&#10;一人当たり有形固定資産（償却資産）額"/>
        <xdr:cNvSpPr txBox="1"/>
      </xdr:nvSpPr>
      <xdr:spPr>
        <a:xfrm>
          <a:off x="9359411" y="1045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139419</xdr:rowOff>
    </xdr:from>
    <xdr:ext cx="534377" cy="259045"/>
    <xdr:sp macro="" textlink="">
      <xdr:nvSpPr>
        <xdr:cNvPr id="252" name="n_2aveValue【橋りょう・トンネル】&#10;一人当たり有形固定資産（償却資産）額"/>
        <xdr:cNvSpPr txBox="1"/>
      </xdr:nvSpPr>
      <xdr:spPr>
        <a:xfrm>
          <a:off x="84831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142694</xdr:rowOff>
    </xdr:from>
    <xdr:ext cx="534377" cy="259045"/>
    <xdr:sp macro="" textlink="">
      <xdr:nvSpPr>
        <xdr:cNvPr id="253" name="n_3aveValue【橋りょう・トンネル】&#10;一人当たり有形固定資産（償却資産）額"/>
        <xdr:cNvSpPr txBox="1"/>
      </xdr:nvSpPr>
      <xdr:spPr>
        <a:xfrm>
          <a:off x="7594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143168</xdr:rowOff>
    </xdr:from>
    <xdr:ext cx="534377" cy="259045"/>
    <xdr:sp macro="" textlink="">
      <xdr:nvSpPr>
        <xdr:cNvPr id="254" name="n_4aveValue【橋りょう・トンネル】&#10;一人当たり有形固定資産（償却資産）額"/>
        <xdr:cNvSpPr txBox="1"/>
      </xdr:nvSpPr>
      <xdr:spPr>
        <a:xfrm>
          <a:off x="6705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93496</xdr:rowOff>
    </xdr:from>
    <xdr:ext cx="534377" cy="259045"/>
    <xdr:sp macro="" textlink="">
      <xdr:nvSpPr>
        <xdr:cNvPr id="255" name="n_1mainValue【橋りょう・トンネル】&#10;一人当たり有形固定資産（償却資産）額"/>
        <xdr:cNvSpPr txBox="1"/>
      </xdr:nvSpPr>
      <xdr:spPr>
        <a:xfrm>
          <a:off x="9359411" y="100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96800</xdr:rowOff>
    </xdr:from>
    <xdr:ext cx="534377" cy="259045"/>
    <xdr:sp macro="" textlink="">
      <xdr:nvSpPr>
        <xdr:cNvPr id="256" name="n_2mainValue【橋りょう・トンネル】&#10;一人当たり有形固定資産（償却資産）額"/>
        <xdr:cNvSpPr txBox="1"/>
      </xdr:nvSpPr>
      <xdr:spPr>
        <a:xfrm>
          <a:off x="8483111" y="1004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99337</xdr:rowOff>
    </xdr:from>
    <xdr:ext cx="534377" cy="259045"/>
    <xdr:sp macro="" textlink="">
      <xdr:nvSpPr>
        <xdr:cNvPr id="257" name="n_3mainValue【橋りょう・トンネル】&#10;一人当たり有形固定資産（償却資産）額"/>
        <xdr:cNvSpPr txBox="1"/>
      </xdr:nvSpPr>
      <xdr:spPr>
        <a:xfrm>
          <a:off x="7594111" y="100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101097</xdr:rowOff>
    </xdr:from>
    <xdr:ext cx="534377" cy="259045"/>
    <xdr:sp macro="" textlink="">
      <xdr:nvSpPr>
        <xdr:cNvPr id="258" name="n_4mainValue【橋りょう・トンネル】&#10;一人当たり有形固定資産（償却資産）額"/>
        <xdr:cNvSpPr txBox="1"/>
      </xdr:nvSpPr>
      <xdr:spPr>
        <a:xfrm>
          <a:off x="6705111" y="100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64025</xdr:rowOff>
    </xdr:from>
    <xdr:ext cx="405111" cy="259045"/>
    <xdr:sp macro="" textlink="">
      <xdr:nvSpPr>
        <xdr:cNvPr id="286" name="【公営住宅】&#10;有形固定資産減価償却率平均値テキスト"/>
        <xdr:cNvSpPr txBox="1"/>
      </xdr:nvSpPr>
      <xdr:spPr>
        <a:xfrm>
          <a:off x="4673600" y="1395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108458</xdr:rowOff>
    </xdr:from>
    <xdr:to>
      <xdr:col>24</xdr:col>
      <xdr:colOff>114300</xdr:colOff>
      <xdr:row>80</xdr:row>
      <xdr:rowOff>38608</xdr:rowOff>
    </xdr:to>
    <xdr:sp macro="" textlink="">
      <xdr:nvSpPr>
        <xdr:cNvPr id="297" name="楕円 296"/>
        <xdr:cNvSpPr/>
      </xdr:nvSpPr>
      <xdr:spPr>
        <a:xfrm>
          <a:off x="45847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131335</xdr:rowOff>
    </xdr:from>
    <xdr:ext cx="405111" cy="259045"/>
    <xdr:sp macro="" textlink="">
      <xdr:nvSpPr>
        <xdr:cNvPr id="298" name="【公営住宅】&#10;有形固定資産減価償却率該当値テキスト"/>
        <xdr:cNvSpPr txBox="1"/>
      </xdr:nvSpPr>
      <xdr:spPr>
        <a:xfrm>
          <a:off x="4673600" y="1350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23876</xdr:rowOff>
    </xdr:from>
    <xdr:to>
      <xdr:col>20</xdr:col>
      <xdr:colOff>38100</xdr:colOff>
      <xdr:row>79</xdr:row>
      <xdr:rowOff>125476</xdr:rowOff>
    </xdr:to>
    <xdr:sp macro="" textlink="">
      <xdr:nvSpPr>
        <xdr:cNvPr id="299" name="楕円 298"/>
        <xdr:cNvSpPr/>
      </xdr:nvSpPr>
      <xdr:spPr>
        <a:xfrm>
          <a:off x="3746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74676</xdr:rowOff>
    </xdr:from>
    <xdr:to>
      <xdr:col>24</xdr:col>
      <xdr:colOff>63500</xdr:colOff>
      <xdr:row>79</xdr:row>
      <xdr:rowOff>159258</xdr:rowOff>
    </xdr:to>
    <xdr:cxnSp macro="">
      <xdr:nvCxnSpPr>
        <xdr:cNvPr id="300" name="直線コネクタ 299"/>
        <xdr:cNvCxnSpPr/>
      </xdr:nvCxnSpPr>
      <xdr:spPr>
        <a:xfrm>
          <a:off x="3797300" y="13619226"/>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161037</xdr:rowOff>
    </xdr:from>
    <xdr:to>
      <xdr:col>15</xdr:col>
      <xdr:colOff>101600</xdr:colOff>
      <xdr:row>79</xdr:row>
      <xdr:rowOff>91187</xdr:rowOff>
    </xdr:to>
    <xdr:sp macro="" textlink="">
      <xdr:nvSpPr>
        <xdr:cNvPr id="301" name="楕円 300"/>
        <xdr:cNvSpPr/>
      </xdr:nvSpPr>
      <xdr:spPr>
        <a:xfrm>
          <a:off x="2857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40387</xdr:rowOff>
    </xdr:from>
    <xdr:to>
      <xdr:col>19</xdr:col>
      <xdr:colOff>177800</xdr:colOff>
      <xdr:row>79</xdr:row>
      <xdr:rowOff>74676</xdr:rowOff>
    </xdr:to>
    <xdr:cxnSp macro="">
      <xdr:nvCxnSpPr>
        <xdr:cNvPr id="302" name="直線コネクタ 301"/>
        <xdr:cNvCxnSpPr/>
      </xdr:nvCxnSpPr>
      <xdr:spPr>
        <a:xfrm>
          <a:off x="2908300" y="1358493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119887</xdr:rowOff>
    </xdr:from>
    <xdr:to>
      <xdr:col>10</xdr:col>
      <xdr:colOff>165100</xdr:colOff>
      <xdr:row>79</xdr:row>
      <xdr:rowOff>50037</xdr:rowOff>
    </xdr:to>
    <xdr:sp macro="" textlink="">
      <xdr:nvSpPr>
        <xdr:cNvPr id="303" name="楕円 302"/>
        <xdr:cNvSpPr/>
      </xdr:nvSpPr>
      <xdr:spPr>
        <a:xfrm>
          <a:off x="1968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170687</xdr:rowOff>
    </xdr:from>
    <xdr:to>
      <xdr:col>15</xdr:col>
      <xdr:colOff>50800</xdr:colOff>
      <xdr:row>79</xdr:row>
      <xdr:rowOff>40387</xdr:rowOff>
    </xdr:to>
    <xdr:cxnSp macro="">
      <xdr:nvCxnSpPr>
        <xdr:cNvPr id="304" name="直線コネクタ 303"/>
        <xdr:cNvCxnSpPr/>
      </xdr:nvCxnSpPr>
      <xdr:spPr>
        <a:xfrm>
          <a:off x="2019300" y="13543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85598</xdr:rowOff>
    </xdr:from>
    <xdr:to>
      <xdr:col>6</xdr:col>
      <xdr:colOff>38100</xdr:colOff>
      <xdr:row>79</xdr:row>
      <xdr:rowOff>15748</xdr:rowOff>
    </xdr:to>
    <xdr:sp macro="" textlink="">
      <xdr:nvSpPr>
        <xdr:cNvPr id="305" name="楕円 304"/>
        <xdr:cNvSpPr/>
      </xdr:nvSpPr>
      <xdr:spPr>
        <a:xfrm>
          <a:off x="10795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136398</xdr:rowOff>
    </xdr:from>
    <xdr:to>
      <xdr:col>10</xdr:col>
      <xdr:colOff>114300</xdr:colOff>
      <xdr:row>78</xdr:row>
      <xdr:rowOff>170687</xdr:rowOff>
    </xdr:to>
    <xdr:cxnSp macro="">
      <xdr:nvCxnSpPr>
        <xdr:cNvPr id="306" name="直線コネクタ 305"/>
        <xdr:cNvCxnSpPr/>
      </xdr:nvCxnSpPr>
      <xdr:spPr>
        <a:xfrm>
          <a:off x="1130300" y="135094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139464</xdr:rowOff>
    </xdr:from>
    <xdr:ext cx="405111" cy="259045"/>
    <xdr:sp macro="" textlink="">
      <xdr:nvSpPr>
        <xdr:cNvPr id="307" name="n_1aveValue【公営住宅】&#10;有形固定資産減価償却率"/>
        <xdr:cNvSpPr txBox="1"/>
      </xdr:nvSpPr>
      <xdr:spPr>
        <a:xfrm>
          <a:off x="35820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102888</xdr:rowOff>
    </xdr:from>
    <xdr:ext cx="405111" cy="259045"/>
    <xdr:sp macro="" textlink="">
      <xdr:nvSpPr>
        <xdr:cNvPr id="308" name="n_2aveValue【公営住宅】&#10;有形固定資産減価償却率"/>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09" name="n_3aveValue【公営住宅】&#10;有形固定資産減価償却率"/>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45738</xdr:rowOff>
    </xdr:from>
    <xdr:ext cx="405111" cy="259045"/>
    <xdr:sp macro="" textlink="">
      <xdr:nvSpPr>
        <xdr:cNvPr id="310" name="n_4aveValue【公営住宅】&#10;有形固定資産減価償却率"/>
        <xdr:cNvSpPr txBox="1"/>
      </xdr:nvSpPr>
      <xdr:spPr>
        <a:xfrm>
          <a:off x="927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142003</xdr:rowOff>
    </xdr:from>
    <xdr:ext cx="405111" cy="259045"/>
    <xdr:sp macro="" textlink="">
      <xdr:nvSpPr>
        <xdr:cNvPr id="311" name="n_1mainValue【公営住宅】&#10;有形固定資産減価償却率"/>
        <xdr:cNvSpPr txBox="1"/>
      </xdr:nvSpPr>
      <xdr:spPr>
        <a:xfrm>
          <a:off x="3582044" y="1334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107714</xdr:rowOff>
    </xdr:from>
    <xdr:ext cx="405111" cy="259045"/>
    <xdr:sp macro="" textlink="">
      <xdr:nvSpPr>
        <xdr:cNvPr id="312" name="n_2mainValue【公営住宅】&#10;有形固定資産減価償却率"/>
        <xdr:cNvSpPr txBox="1"/>
      </xdr:nvSpPr>
      <xdr:spPr>
        <a:xfrm>
          <a:off x="2705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66564</xdr:rowOff>
    </xdr:from>
    <xdr:ext cx="405111" cy="259045"/>
    <xdr:sp macro="" textlink="">
      <xdr:nvSpPr>
        <xdr:cNvPr id="313" name="n_3mainValue【公営住宅】&#10;有形固定資産減価償却率"/>
        <xdr:cNvSpPr txBox="1"/>
      </xdr:nvSpPr>
      <xdr:spPr>
        <a:xfrm>
          <a:off x="18167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32275</xdr:rowOff>
    </xdr:from>
    <xdr:ext cx="405111" cy="259045"/>
    <xdr:sp macro="" textlink="">
      <xdr:nvSpPr>
        <xdr:cNvPr id="314" name="n_4mainValue【公営住宅】&#10;有形固定資産減価償却率"/>
        <xdr:cNvSpPr txBox="1"/>
      </xdr:nvSpPr>
      <xdr:spPr>
        <a:xfrm>
          <a:off x="927744"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131691</xdr:rowOff>
    </xdr:from>
    <xdr:ext cx="469744" cy="259045"/>
    <xdr:sp macro="" textlink="">
      <xdr:nvSpPr>
        <xdr:cNvPr id="341" name="【公営住宅】&#10;一人当たり面積平均値テキスト"/>
        <xdr:cNvSpPr txBox="1"/>
      </xdr:nvSpPr>
      <xdr:spPr>
        <a:xfrm>
          <a:off x="10515600" y="14533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54051</xdr:rowOff>
    </xdr:from>
    <xdr:to>
      <xdr:col>55</xdr:col>
      <xdr:colOff>50800</xdr:colOff>
      <xdr:row>78</xdr:row>
      <xdr:rowOff>155651</xdr:rowOff>
    </xdr:to>
    <xdr:sp macro="" textlink="">
      <xdr:nvSpPr>
        <xdr:cNvPr id="352" name="楕円 351"/>
        <xdr:cNvSpPr/>
      </xdr:nvSpPr>
      <xdr:spPr>
        <a:xfrm>
          <a:off x="10426700" y="134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7078</xdr:rowOff>
    </xdr:from>
    <xdr:ext cx="469744" cy="259045"/>
    <xdr:sp macro="" textlink="">
      <xdr:nvSpPr>
        <xdr:cNvPr id="353" name="【公営住宅】&#10;一人当たり面積該当値テキスト"/>
        <xdr:cNvSpPr txBox="1"/>
      </xdr:nvSpPr>
      <xdr:spPr>
        <a:xfrm>
          <a:off x="10515600" y="133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69596</xdr:rowOff>
    </xdr:from>
    <xdr:to>
      <xdr:col>50</xdr:col>
      <xdr:colOff>165100</xdr:colOff>
      <xdr:row>78</xdr:row>
      <xdr:rowOff>171196</xdr:rowOff>
    </xdr:to>
    <xdr:sp macro="" textlink="">
      <xdr:nvSpPr>
        <xdr:cNvPr id="354" name="楕円 353"/>
        <xdr:cNvSpPr/>
      </xdr:nvSpPr>
      <xdr:spPr>
        <a:xfrm>
          <a:off x="95885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104851</xdr:rowOff>
    </xdr:from>
    <xdr:to>
      <xdr:col>55</xdr:col>
      <xdr:colOff>0</xdr:colOff>
      <xdr:row>78</xdr:row>
      <xdr:rowOff>120396</xdr:rowOff>
    </xdr:to>
    <xdr:cxnSp macro="">
      <xdr:nvCxnSpPr>
        <xdr:cNvPr id="355" name="直線コネクタ 354"/>
        <xdr:cNvCxnSpPr/>
      </xdr:nvCxnSpPr>
      <xdr:spPr>
        <a:xfrm flipV="1">
          <a:off x="9639300" y="13477951"/>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91084</xdr:rowOff>
    </xdr:from>
    <xdr:to>
      <xdr:col>46</xdr:col>
      <xdr:colOff>38100</xdr:colOff>
      <xdr:row>79</xdr:row>
      <xdr:rowOff>21234</xdr:rowOff>
    </xdr:to>
    <xdr:sp macro="" textlink="">
      <xdr:nvSpPr>
        <xdr:cNvPr id="356" name="楕円 355"/>
        <xdr:cNvSpPr/>
      </xdr:nvSpPr>
      <xdr:spPr>
        <a:xfrm>
          <a:off x="8699500" y="134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120396</xdr:rowOff>
    </xdr:from>
    <xdr:to>
      <xdr:col>50</xdr:col>
      <xdr:colOff>114300</xdr:colOff>
      <xdr:row>78</xdr:row>
      <xdr:rowOff>141884</xdr:rowOff>
    </xdr:to>
    <xdr:cxnSp macro="">
      <xdr:nvCxnSpPr>
        <xdr:cNvPr id="357" name="直線コネクタ 356"/>
        <xdr:cNvCxnSpPr/>
      </xdr:nvCxnSpPr>
      <xdr:spPr>
        <a:xfrm flipV="1">
          <a:off x="8750300" y="13493496"/>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81941</xdr:rowOff>
    </xdr:from>
    <xdr:to>
      <xdr:col>41</xdr:col>
      <xdr:colOff>101600</xdr:colOff>
      <xdr:row>79</xdr:row>
      <xdr:rowOff>12091</xdr:rowOff>
    </xdr:to>
    <xdr:sp macro="" textlink="">
      <xdr:nvSpPr>
        <xdr:cNvPr id="358" name="楕円 357"/>
        <xdr:cNvSpPr/>
      </xdr:nvSpPr>
      <xdr:spPr>
        <a:xfrm>
          <a:off x="7810500" y="134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132741</xdr:rowOff>
    </xdr:from>
    <xdr:to>
      <xdr:col>45</xdr:col>
      <xdr:colOff>177800</xdr:colOff>
      <xdr:row>78</xdr:row>
      <xdr:rowOff>141884</xdr:rowOff>
    </xdr:to>
    <xdr:cxnSp macro="">
      <xdr:nvCxnSpPr>
        <xdr:cNvPr id="359" name="直線コネクタ 358"/>
        <xdr:cNvCxnSpPr/>
      </xdr:nvCxnSpPr>
      <xdr:spPr>
        <a:xfrm>
          <a:off x="7861300" y="1350584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154636</xdr:rowOff>
    </xdr:from>
    <xdr:to>
      <xdr:col>36</xdr:col>
      <xdr:colOff>165100</xdr:colOff>
      <xdr:row>78</xdr:row>
      <xdr:rowOff>84786</xdr:rowOff>
    </xdr:to>
    <xdr:sp macro="" textlink="">
      <xdr:nvSpPr>
        <xdr:cNvPr id="360" name="楕円 359"/>
        <xdr:cNvSpPr/>
      </xdr:nvSpPr>
      <xdr:spPr>
        <a:xfrm>
          <a:off x="6921500" y="133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33986</xdr:rowOff>
    </xdr:from>
    <xdr:to>
      <xdr:col>41</xdr:col>
      <xdr:colOff>50800</xdr:colOff>
      <xdr:row>78</xdr:row>
      <xdr:rowOff>132741</xdr:rowOff>
    </xdr:to>
    <xdr:cxnSp macro="">
      <xdr:nvCxnSpPr>
        <xdr:cNvPr id="361" name="直線コネクタ 360"/>
        <xdr:cNvCxnSpPr/>
      </xdr:nvCxnSpPr>
      <xdr:spPr>
        <a:xfrm>
          <a:off x="6972300" y="13407086"/>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62" name="n_1aveValue【公営住宅】&#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44366</xdr:rowOff>
    </xdr:from>
    <xdr:ext cx="469744" cy="259045"/>
    <xdr:sp macro="" textlink="">
      <xdr:nvSpPr>
        <xdr:cNvPr id="363" name="n_2aveValue【公営住宅】&#10;一人当たり面積"/>
        <xdr:cNvSpPr txBox="1"/>
      </xdr:nvSpPr>
      <xdr:spPr>
        <a:xfrm>
          <a:off x="85154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37964</xdr:rowOff>
    </xdr:from>
    <xdr:ext cx="469744" cy="259045"/>
    <xdr:sp macro="" textlink="">
      <xdr:nvSpPr>
        <xdr:cNvPr id="364" name="n_3aveValue【公営住宅】&#10;一人当たり面積"/>
        <xdr:cNvSpPr txBox="1"/>
      </xdr:nvSpPr>
      <xdr:spPr>
        <a:xfrm>
          <a:off x="7626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40251</xdr:rowOff>
    </xdr:from>
    <xdr:ext cx="469744" cy="259045"/>
    <xdr:sp macro="" textlink="">
      <xdr:nvSpPr>
        <xdr:cNvPr id="365" name="n_4aveValue【公営住宅】&#10;一人当たり面積"/>
        <xdr:cNvSpPr txBox="1"/>
      </xdr:nvSpPr>
      <xdr:spPr>
        <a:xfrm>
          <a:off x="6737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16273</xdr:rowOff>
    </xdr:from>
    <xdr:ext cx="469744" cy="259045"/>
    <xdr:sp macro="" textlink="">
      <xdr:nvSpPr>
        <xdr:cNvPr id="366" name="n_1mainValue【公営住宅】&#10;一人当たり面積"/>
        <xdr:cNvSpPr txBox="1"/>
      </xdr:nvSpPr>
      <xdr:spPr>
        <a:xfrm>
          <a:off x="9391727" y="132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37761</xdr:rowOff>
    </xdr:from>
    <xdr:ext cx="469744" cy="259045"/>
    <xdr:sp macro="" textlink="">
      <xdr:nvSpPr>
        <xdr:cNvPr id="367" name="n_2mainValue【公営住宅】&#10;一人当たり面積"/>
        <xdr:cNvSpPr txBox="1"/>
      </xdr:nvSpPr>
      <xdr:spPr>
        <a:xfrm>
          <a:off x="8515427" y="132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28618</xdr:rowOff>
    </xdr:from>
    <xdr:ext cx="469744" cy="259045"/>
    <xdr:sp macro="" textlink="">
      <xdr:nvSpPr>
        <xdr:cNvPr id="368" name="n_3mainValue【公営住宅】&#10;一人当たり面積"/>
        <xdr:cNvSpPr txBox="1"/>
      </xdr:nvSpPr>
      <xdr:spPr>
        <a:xfrm>
          <a:off x="7626427" y="1323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101313</xdr:rowOff>
    </xdr:from>
    <xdr:ext cx="469744" cy="259045"/>
    <xdr:sp macro="" textlink="">
      <xdr:nvSpPr>
        <xdr:cNvPr id="369" name="n_4mainValue【公営住宅】&#10;一人当たり面積"/>
        <xdr:cNvSpPr txBox="1"/>
      </xdr:nvSpPr>
      <xdr:spPr>
        <a:xfrm>
          <a:off x="6737427" y="1313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40</xdr:row>
      <xdr:rowOff>49530</xdr:rowOff>
    </xdr:to>
    <xdr:cxnSp macro="">
      <xdr:nvCxnSpPr>
        <xdr:cNvPr id="410" name="直線コネクタ 409"/>
        <xdr:cNvCxnSpPr/>
      </xdr:nvCxnSpPr>
      <xdr:spPr>
        <a:xfrm flipV="1">
          <a:off x="16318864" y="5880735"/>
          <a:ext cx="0" cy="10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53357</xdr:rowOff>
    </xdr:from>
    <xdr:ext cx="405111" cy="259045"/>
    <xdr:sp macro="" textlink="">
      <xdr:nvSpPr>
        <xdr:cNvPr id="411" name="【認定こども園・幼稚園・保育所】&#10;有形固定資産減価償却率最小値テキスト"/>
        <xdr:cNvSpPr txBox="1"/>
      </xdr:nvSpPr>
      <xdr:spPr>
        <a:xfrm>
          <a:off x="16357600"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49530</xdr:rowOff>
    </xdr:from>
    <xdr:to>
      <xdr:col>86</xdr:col>
      <xdr:colOff>25400</xdr:colOff>
      <xdr:row>40</xdr:row>
      <xdr:rowOff>49530</xdr:rowOff>
    </xdr:to>
    <xdr:cxnSp macro="">
      <xdr:nvCxnSpPr>
        <xdr:cNvPr id="412" name="直線コネクタ 411"/>
        <xdr:cNvCxnSpPr/>
      </xdr:nvCxnSpPr>
      <xdr:spPr>
        <a:xfrm>
          <a:off x="16230600" y="69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13"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14" name="直線コネクタ 413"/>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161942</xdr:rowOff>
    </xdr:from>
    <xdr:ext cx="405111" cy="259045"/>
    <xdr:sp macro="" textlink="">
      <xdr:nvSpPr>
        <xdr:cNvPr id="415" name="【認定こども園・幼稚園・保育所】&#10;有形固定資産減価償却率平均値テキスト"/>
        <xdr:cNvSpPr txBox="1"/>
      </xdr:nvSpPr>
      <xdr:spPr>
        <a:xfrm>
          <a:off x="163576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416" name="フローチャート: 判断 415"/>
        <xdr:cNvSpPr/>
      </xdr:nvSpPr>
      <xdr:spPr>
        <a:xfrm>
          <a:off x="16268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17" name="フローチャート: 判断 416"/>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18" name="フローチャート: 判断 417"/>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19" name="フローチャート: 判断 418"/>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97790</xdr:rowOff>
    </xdr:from>
    <xdr:to>
      <xdr:col>67</xdr:col>
      <xdr:colOff>101600</xdr:colOff>
      <xdr:row>38</xdr:row>
      <xdr:rowOff>27940</xdr:rowOff>
    </xdr:to>
    <xdr:sp macro="" textlink="">
      <xdr:nvSpPr>
        <xdr:cNvPr id="420" name="フローチャート: 判断 419"/>
        <xdr:cNvSpPr/>
      </xdr:nvSpPr>
      <xdr:spPr>
        <a:xfrm>
          <a:off x="12763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635</xdr:rowOff>
    </xdr:from>
    <xdr:to>
      <xdr:col>85</xdr:col>
      <xdr:colOff>177800</xdr:colOff>
      <xdr:row>34</xdr:row>
      <xdr:rowOff>102235</xdr:rowOff>
    </xdr:to>
    <xdr:sp macro="" textlink="">
      <xdr:nvSpPr>
        <xdr:cNvPr id="426" name="楕円 425"/>
        <xdr:cNvSpPr/>
      </xdr:nvSpPr>
      <xdr:spPr>
        <a:xfrm>
          <a:off x="162687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125112</xdr:rowOff>
    </xdr:from>
    <xdr:ext cx="405111" cy="259045"/>
    <xdr:sp macro="" textlink="">
      <xdr:nvSpPr>
        <xdr:cNvPr id="427" name="【認定こども園・幼稚園・保育所】&#10;有形固定資産減価償却率該当値テキスト"/>
        <xdr:cNvSpPr txBox="1"/>
      </xdr:nvSpPr>
      <xdr:spPr>
        <a:xfrm>
          <a:off x="163576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109220</xdr:rowOff>
    </xdr:from>
    <xdr:to>
      <xdr:col>81</xdr:col>
      <xdr:colOff>101600</xdr:colOff>
      <xdr:row>37</xdr:row>
      <xdr:rowOff>39370</xdr:rowOff>
    </xdr:to>
    <xdr:sp macro="" textlink="">
      <xdr:nvSpPr>
        <xdr:cNvPr id="428" name="楕円 427"/>
        <xdr:cNvSpPr/>
      </xdr:nvSpPr>
      <xdr:spPr>
        <a:xfrm>
          <a:off x="15430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51435</xdr:rowOff>
    </xdr:from>
    <xdr:to>
      <xdr:col>85</xdr:col>
      <xdr:colOff>127000</xdr:colOff>
      <xdr:row>36</xdr:row>
      <xdr:rowOff>160020</xdr:rowOff>
    </xdr:to>
    <xdr:cxnSp macro="">
      <xdr:nvCxnSpPr>
        <xdr:cNvPr id="429" name="直線コネクタ 428"/>
        <xdr:cNvCxnSpPr/>
      </xdr:nvCxnSpPr>
      <xdr:spPr>
        <a:xfrm flipV="1">
          <a:off x="15481300" y="5880735"/>
          <a:ext cx="8382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137795</xdr:rowOff>
    </xdr:from>
    <xdr:to>
      <xdr:col>76</xdr:col>
      <xdr:colOff>165100</xdr:colOff>
      <xdr:row>42</xdr:row>
      <xdr:rowOff>67945</xdr:rowOff>
    </xdr:to>
    <xdr:sp macro="" textlink="">
      <xdr:nvSpPr>
        <xdr:cNvPr id="430" name="楕円 429"/>
        <xdr:cNvSpPr/>
      </xdr:nvSpPr>
      <xdr:spPr>
        <a:xfrm>
          <a:off x="145415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42</xdr:row>
      <xdr:rowOff>17145</xdr:rowOff>
    </xdr:to>
    <xdr:cxnSp macro="">
      <xdr:nvCxnSpPr>
        <xdr:cNvPr id="431" name="直線コネクタ 430"/>
        <xdr:cNvCxnSpPr/>
      </xdr:nvCxnSpPr>
      <xdr:spPr>
        <a:xfrm flipV="1">
          <a:off x="14592300" y="6332220"/>
          <a:ext cx="889000" cy="88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116840</xdr:rowOff>
    </xdr:from>
    <xdr:to>
      <xdr:col>72</xdr:col>
      <xdr:colOff>38100</xdr:colOff>
      <xdr:row>42</xdr:row>
      <xdr:rowOff>46990</xdr:rowOff>
    </xdr:to>
    <xdr:sp macro="" textlink="">
      <xdr:nvSpPr>
        <xdr:cNvPr id="432" name="楕円 431"/>
        <xdr:cNvSpPr/>
      </xdr:nvSpPr>
      <xdr:spPr>
        <a:xfrm>
          <a:off x="13652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167640</xdr:rowOff>
    </xdr:from>
    <xdr:to>
      <xdr:col>76</xdr:col>
      <xdr:colOff>114300</xdr:colOff>
      <xdr:row>42</xdr:row>
      <xdr:rowOff>17145</xdr:rowOff>
    </xdr:to>
    <xdr:cxnSp macro="">
      <xdr:nvCxnSpPr>
        <xdr:cNvPr id="433" name="直線コネクタ 432"/>
        <xdr:cNvCxnSpPr/>
      </xdr:nvCxnSpPr>
      <xdr:spPr>
        <a:xfrm>
          <a:off x="13703300" y="71970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95885</xdr:rowOff>
    </xdr:from>
    <xdr:to>
      <xdr:col>67</xdr:col>
      <xdr:colOff>101600</xdr:colOff>
      <xdr:row>42</xdr:row>
      <xdr:rowOff>26035</xdr:rowOff>
    </xdr:to>
    <xdr:sp macro="" textlink="">
      <xdr:nvSpPr>
        <xdr:cNvPr id="434" name="楕円 433"/>
        <xdr:cNvSpPr/>
      </xdr:nvSpPr>
      <xdr:spPr>
        <a:xfrm>
          <a:off x="12763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146685</xdr:rowOff>
    </xdr:from>
    <xdr:to>
      <xdr:col>71</xdr:col>
      <xdr:colOff>177800</xdr:colOff>
      <xdr:row>41</xdr:row>
      <xdr:rowOff>167640</xdr:rowOff>
    </xdr:to>
    <xdr:cxnSp macro="">
      <xdr:nvCxnSpPr>
        <xdr:cNvPr id="435" name="直線コネクタ 434"/>
        <xdr:cNvCxnSpPr/>
      </xdr:nvCxnSpPr>
      <xdr:spPr>
        <a:xfrm>
          <a:off x="12814300" y="71761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436" name="n_1aveValue【認定こども園・幼稚園・保育所】&#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437" name="n_2aveValue【認定こども園・幼稚園・保育所】&#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38"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44467</xdr:rowOff>
    </xdr:from>
    <xdr:ext cx="405111" cy="259045"/>
    <xdr:sp macro="" textlink="">
      <xdr:nvSpPr>
        <xdr:cNvPr id="439" name="n_4aveValue【認定こども園・幼稚園・保育所】&#10;有形固定資産減価償却率"/>
        <xdr:cNvSpPr txBox="1"/>
      </xdr:nvSpPr>
      <xdr:spPr>
        <a:xfrm>
          <a:off x="12611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55897</xdr:rowOff>
    </xdr:from>
    <xdr:ext cx="405111" cy="259045"/>
    <xdr:sp macro="" textlink="">
      <xdr:nvSpPr>
        <xdr:cNvPr id="440" name="n_1mainValue【認定こども園・幼稚園・保育所】&#10;有形固定資産減価償却率"/>
        <xdr:cNvSpPr txBox="1"/>
      </xdr:nvSpPr>
      <xdr:spPr>
        <a:xfrm>
          <a:off x="152660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59072</xdr:rowOff>
    </xdr:from>
    <xdr:ext cx="405111" cy="259045"/>
    <xdr:sp macro="" textlink="">
      <xdr:nvSpPr>
        <xdr:cNvPr id="441" name="n_2mainValue【認定こども園・幼稚園・保育所】&#10;有形固定資産減価償却率"/>
        <xdr:cNvSpPr txBox="1"/>
      </xdr:nvSpPr>
      <xdr:spPr>
        <a:xfrm>
          <a:off x="14389744"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38117</xdr:rowOff>
    </xdr:from>
    <xdr:ext cx="405111" cy="259045"/>
    <xdr:sp macro="" textlink="">
      <xdr:nvSpPr>
        <xdr:cNvPr id="442" name="n_3mainValue【認定こども園・幼稚園・保育所】&#10;有形固定資産減価償却率"/>
        <xdr:cNvSpPr txBox="1"/>
      </xdr:nvSpPr>
      <xdr:spPr>
        <a:xfrm>
          <a:off x="13500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17162</xdr:rowOff>
    </xdr:from>
    <xdr:ext cx="405111" cy="259045"/>
    <xdr:sp macro="" textlink="">
      <xdr:nvSpPr>
        <xdr:cNvPr id="443" name="n_4mainValue【認定こども園・幼稚園・保育所】&#10;有形固定資産減価償却率"/>
        <xdr:cNvSpPr txBox="1"/>
      </xdr:nvSpPr>
      <xdr:spPr>
        <a:xfrm>
          <a:off x="12611744"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5" name="直線コネクタ 464"/>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6"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7" name="直線コネクタ 466"/>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8" name="【認定こども園・幼稚園・保育所】&#10;一人当たり面積最大値テキスト"/>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9" name="直線コネクタ 468"/>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70" name="【認定こども園・幼稚園・保育所】&#10;一人当たり面積平均値テキスト"/>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71" name="フローチャート: 判断 470"/>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2" name="フローチャート: 判断 471"/>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3" name="フローチャート: 判断 472"/>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74" name="フローチャート: 判断 473"/>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75" name="フローチャート: 判断 474"/>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27686</xdr:rowOff>
    </xdr:from>
    <xdr:to>
      <xdr:col>116</xdr:col>
      <xdr:colOff>114300</xdr:colOff>
      <xdr:row>41</xdr:row>
      <xdr:rowOff>129286</xdr:rowOff>
    </xdr:to>
    <xdr:sp macro="" textlink="">
      <xdr:nvSpPr>
        <xdr:cNvPr id="481" name="楕円 480"/>
        <xdr:cNvSpPr/>
      </xdr:nvSpPr>
      <xdr:spPr>
        <a:xfrm>
          <a:off x="221107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114063</xdr:rowOff>
    </xdr:from>
    <xdr:ext cx="469744" cy="259045"/>
    <xdr:sp macro="" textlink="">
      <xdr:nvSpPr>
        <xdr:cNvPr id="482" name="【認定こども園・幼稚園・保育所】&#10;一人当たり面積該当値テキスト"/>
        <xdr:cNvSpPr txBox="1"/>
      </xdr:nvSpPr>
      <xdr:spPr>
        <a:xfrm>
          <a:off x="22199600" y="697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135128</xdr:rowOff>
    </xdr:from>
    <xdr:to>
      <xdr:col>112</xdr:col>
      <xdr:colOff>38100</xdr:colOff>
      <xdr:row>41</xdr:row>
      <xdr:rowOff>65278</xdr:rowOff>
    </xdr:to>
    <xdr:sp macro="" textlink="">
      <xdr:nvSpPr>
        <xdr:cNvPr id="483" name="楕円 482"/>
        <xdr:cNvSpPr/>
      </xdr:nvSpPr>
      <xdr:spPr>
        <a:xfrm>
          <a:off x="21272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14478</xdr:rowOff>
    </xdr:from>
    <xdr:to>
      <xdr:col>116</xdr:col>
      <xdr:colOff>63500</xdr:colOff>
      <xdr:row>41</xdr:row>
      <xdr:rowOff>78486</xdr:rowOff>
    </xdr:to>
    <xdr:cxnSp macro="">
      <xdr:nvCxnSpPr>
        <xdr:cNvPr id="484" name="直線コネクタ 483"/>
        <xdr:cNvCxnSpPr/>
      </xdr:nvCxnSpPr>
      <xdr:spPr>
        <a:xfrm>
          <a:off x="21323300" y="70439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162560</xdr:rowOff>
    </xdr:from>
    <xdr:to>
      <xdr:col>107</xdr:col>
      <xdr:colOff>101600</xdr:colOff>
      <xdr:row>41</xdr:row>
      <xdr:rowOff>92710</xdr:rowOff>
    </xdr:to>
    <xdr:sp macro="" textlink="">
      <xdr:nvSpPr>
        <xdr:cNvPr id="485" name="楕円 484"/>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xdr:rowOff>
    </xdr:from>
    <xdr:to>
      <xdr:col>111</xdr:col>
      <xdr:colOff>177800</xdr:colOff>
      <xdr:row>41</xdr:row>
      <xdr:rowOff>41910</xdr:rowOff>
    </xdr:to>
    <xdr:cxnSp macro="">
      <xdr:nvCxnSpPr>
        <xdr:cNvPr id="486" name="直線コネクタ 485"/>
        <xdr:cNvCxnSpPr/>
      </xdr:nvCxnSpPr>
      <xdr:spPr>
        <a:xfrm flipV="1">
          <a:off x="20434300" y="7043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487" name="楕円 486"/>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41910</xdr:rowOff>
    </xdr:to>
    <xdr:cxnSp macro="">
      <xdr:nvCxnSpPr>
        <xdr:cNvPr id="488" name="直線コネクタ 487"/>
        <xdr:cNvCxnSpPr/>
      </xdr:nvCxnSpPr>
      <xdr:spPr>
        <a:xfrm>
          <a:off x="19545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162560</xdr:rowOff>
    </xdr:from>
    <xdr:to>
      <xdr:col>98</xdr:col>
      <xdr:colOff>38100</xdr:colOff>
      <xdr:row>41</xdr:row>
      <xdr:rowOff>92710</xdr:rowOff>
    </xdr:to>
    <xdr:sp macro="" textlink="">
      <xdr:nvSpPr>
        <xdr:cNvPr id="489" name="楕円 488"/>
        <xdr:cNvSpPr/>
      </xdr:nvSpPr>
      <xdr:spPr>
        <a:xfrm>
          <a:off x="18605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41910</xdr:rowOff>
    </xdr:from>
    <xdr:to>
      <xdr:col>102</xdr:col>
      <xdr:colOff>114300</xdr:colOff>
      <xdr:row>41</xdr:row>
      <xdr:rowOff>41910</xdr:rowOff>
    </xdr:to>
    <xdr:cxnSp macro="">
      <xdr:nvCxnSpPr>
        <xdr:cNvPr id="490" name="直線コネクタ 489"/>
        <xdr:cNvCxnSpPr/>
      </xdr:nvCxnSpPr>
      <xdr:spPr>
        <a:xfrm>
          <a:off x="18656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491" name="n_1aveValue【認定こども園・幼稚園・保育所】&#10;一人当たり面積"/>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492" name="n_2aveValue【認定こども園・幼稚園・保育所】&#10;一人当たり面積"/>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493" name="n_3aveValue【認定こども園・幼稚園・保育所】&#10;一人当たり面積"/>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494" name="n_4aveValue【認定こども園・幼稚園・保育所】&#10;一人当たり面積"/>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56405</xdr:rowOff>
    </xdr:from>
    <xdr:ext cx="469744" cy="259045"/>
    <xdr:sp macro="" textlink="">
      <xdr:nvSpPr>
        <xdr:cNvPr id="495" name="n_1mainValue【認定こども園・幼稚園・保育所】&#10;一人当たり面積"/>
        <xdr:cNvSpPr txBox="1"/>
      </xdr:nvSpPr>
      <xdr:spPr>
        <a:xfrm>
          <a:off x="21075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496" name="n_2mainValue【認定こども園・幼稚園・保育所】&#10;一人当たり面積"/>
        <xdr:cNvSpPr txBox="1"/>
      </xdr:nvSpPr>
      <xdr:spPr>
        <a:xfrm>
          <a:off x="20199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497" name="n_3mainValue【認定こども園・幼稚園・保育所】&#10;一人当たり面積"/>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83837</xdr:rowOff>
    </xdr:from>
    <xdr:ext cx="469744" cy="259045"/>
    <xdr:sp macro="" textlink="">
      <xdr:nvSpPr>
        <xdr:cNvPr id="498" name="n_4mainValue【認定こども園・幼稚園・保育所】&#10;一人当たり面積"/>
        <xdr:cNvSpPr txBox="1"/>
      </xdr:nvSpPr>
      <xdr:spPr>
        <a:xfrm>
          <a:off x="18421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0" name="直線コネクタ 5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1" name="テキスト ボックス 5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2" name="直線コネクタ 5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3" name="テキスト ボックス 5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4" name="直線コネクタ 5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5" name="テキスト ボックス 5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6" name="直線コネクタ 5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7" name="テキスト ボックス 5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21" name="直線コネクタ 520"/>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2" name="【学校施設】&#10;有形固定資産減価償却率最小値テキスト"/>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3" name="直線コネクタ 522"/>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4" name="【学校施設】&#10;有形固定資産減価償却率最大値テキスト"/>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5" name="直線コネクタ 524"/>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526" name="【学校施設】&#10;有形固定資産減価償却率平均値テキスト"/>
        <xdr:cNvSpPr txBox="1"/>
      </xdr:nvSpPr>
      <xdr:spPr>
        <a:xfrm>
          <a:off x="16357600" y="1013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7" name="フローチャート: 判断 526"/>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8" name="フローチャート: 判断 527"/>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529" name="フローチャート: 判断 528"/>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530" name="フローチャート: 判断 529"/>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531" name="フローチャート: 判断 530"/>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65786</xdr:rowOff>
    </xdr:from>
    <xdr:to>
      <xdr:col>85</xdr:col>
      <xdr:colOff>177800</xdr:colOff>
      <xdr:row>58</xdr:row>
      <xdr:rowOff>167386</xdr:rowOff>
    </xdr:to>
    <xdr:sp macro="" textlink="">
      <xdr:nvSpPr>
        <xdr:cNvPr id="537" name="楕円 536"/>
        <xdr:cNvSpPr/>
      </xdr:nvSpPr>
      <xdr:spPr>
        <a:xfrm>
          <a:off x="162687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88663</xdr:rowOff>
    </xdr:from>
    <xdr:ext cx="405111" cy="259045"/>
    <xdr:sp macro="" textlink="">
      <xdr:nvSpPr>
        <xdr:cNvPr id="538" name="【学校施設】&#10;有形固定資産減価償却率該当値テキスト"/>
        <xdr:cNvSpPr txBox="1"/>
      </xdr:nvSpPr>
      <xdr:spPr>
        <a:xfrm>
          <a:off x="16357600" y="986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539" name="楕円 538"/>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116586</xdr:rowOff>
    </xdr:to>
    <xdr:cxnSp macro="">
      <xdr:nvCxnSpPr>
        <xdr:cNvPr id="540" name="直線コネクタ 539"/>
        <xdr:cNvCxnSpPr/>
      </xdr:nvCxnSpPr>
      <xdr:spPr>
        <a:xfrm>
          <a:off x="15481300" y="993267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38354</xdr:rowOff>
    </xdr:from>
    <xdr:to>
      <xdr:col>76</xdr:col>
      <xdr:colOff>165100</xdr:colOff>
      <xdr:row>58</xdr:row>
      <xdr:rowOff>139954</xdr:rowOff>
    </xdr:to>
    <xdr:sp macro="" textlink="">
      <xdr:nvSpPr>
        <xdr:cNvPr id="541" name="楕円 540"/>
        <xdr:cNvSpPr/>
      </xdr:nvSpPr>
      <xdr:spPr>
        <a:xfrm>
          <a:off x="14541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89154</xdr:rowOff>
    </xdr:to>
    <xdr:cxnSp macro="">
      <xdr:nvCxnSpPr>
        <xdr:cNvPr id="542" name="直線コネクタ 541"/>
        <xdr:cNvCxnSpPr/>
      </xdr:nvCxnSpPr>
      <xdr:spPr>
        <a:xfrm flipV="1">
          <a:off x="14592300" y="993267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168656</xdr:rowOff>
    </xdr:from>
    <xdr:to>
      <xdr:col>72</xdr:col>
      <xdr:colOff>38100</xdr:colOff>
      <xdr:row>58</xdr:row>
      <xdr:rowOff>98806</xdr:rowOff>
    </xdr:to>
    <xdr:sp macro="" textlink="">
      <xdr:nvSpPr>
        <xdr:cNvPr id="543" name="楕円 542"/>
        <xdr:cNvSpPr/>
      </xdr:nvSpPr>
      <xdr:spPr>
        <a:xfrm>
          <a:off x="13652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48006</xdr:rowOff>
    </xdr:from>
    <xdr:to>
      <xdr:col>76</xdr:col>
      <xdr:colOff>114300</xdr:colOff>
      <xdr:row>58</xdr:row>
      <xdr:rowOff>89154</xdr:rowOff>
    </xdr:to>
    <xdr:cxnSp macro="">
      <xdr:nvCxnSpPr>
        <xdr:cNvPr id="544" name="直線コネクタ 543"/>
        <xdr:cNvCxnSpPr/>
      </xdr:nvCxnSpPr>
      <xdr:spPr>
        <a:xfrm>
          <a:off x="13703300" y="99921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38354</xdr:rowOff>
    </xdr:from>
    <xdr:to>
      <xdr:col>67</xdr:col>
      <xdr:colOff>101600</xdr:colOff>
      <xdr:row>58</xdr:row>
      <xdr:rowOff>139954</xdr:rowOff>
    </xdr:to>
    <xdr:sp macro="" textlink="">
      <xdr:nvSpPr>
        <xdr:cNvPr id="545" name="楕円 544"/>
        <xdr:cNvSpPr/>
      </xdr:nvSpPr>
      <xdr:spPr>
        <a:xfrm>
          <a:off x="12763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48006</xdr:rowOff>
    </xdr:from>
    <xdr:to>
      <xdr:col>71</xdr:col>
      <xdr:colOff>177800</xdr:colOff>
      <xdr:row>58</xdr:row>
      <xdr:rowOff>89154</xdr:rowOff>
    </xdr:to>
    <xdr:cxnSp macro="">
      <xdr:nvCxnSpPr>
        <xdr:cNvPr id="546" name="直線コネクタ 545"/>
        <xdr:cNvCxnSpPr/>
      </xdr:nvCxnSpPr>
      <xdr:spPr>
        <a:xfrm flipV="1">
          <a:off x="12814300" y="99921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547" name="n_1aveValue【学校施設】&#10;有形固定資産減価償却率"/>
        <xdr:cNvSpPr txBox="1"/>
      </xdr:nvSpPr>
      <xdr:spPr>
        <a:xfrm>
          <a:off x="15266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147083</xdr:rowOff>
    </xdr:from>
    <xdr:ext cx="405111" cy="259045"/>
    <xdr:sp macro="" textlink="">
      <xdr:nvSpPr>
        <xdr:cNvPr id="548" name="n_2aveValue【学校施設】&#10;有形固定資産減価償却率"/>
        <xdr:cNvSpPr txBox="1"/>
      </xdr:nvSpPr>
      <xdr:spPr>
        <a:xfrm>
          <a:off x="14389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549" name="n_3aveValue【学校施設】&#10;有形固定資産減価償却率"/>
        <xdr:cNvSpPr txBox="1"/>
      </xdr:nvSpPr>
      <xdr:spPr>
        <a:xfrm>
          <a:off x="13500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103649</xdr:rowOff>
    </xdr:from>
    <xdr:ext cx="405111" cy="259045"/>
    <xdr:sp macro="" textlink="">
      <xdr:nvSpPr>
        <xdr:cNvPr id="550" name="n_4aveValue【学校施設】&#10;有形固定資産減価償却率"/>
        <xdr:cNvSpPr txBox="1"/>
      </xdr:nvSpPr>
      <xdr:spPr>
        <a:xfrm>
          <a:off x="12611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551" name="n_1mainValue【学校施設】&#10;有形固定資産減価償却率"/>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156481</xdr:rowOff>
    </xdr:from>
    <xdr:ext cx="405111" cy="259045"/>
    <xdr:sp macro="" textlink="">
      <xdr:nvSpPr>
        <xdr:cNvPr id="552" name="n_2mainValue【学校施設】&#10;有形固定資産減価償却率"/>
        <xdr:cNvSpPr txBox="1"/>
      </xdr:nvSpPr>
      <xdr:spPr>
        <a:xfrm>
          <a:off x="14389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115333</xdr:rowOff>
    </xdr:from>
    <xdr:ext cx="405111" cy="259045"/>
    <xdr:sp macro="" textlink="">
      <xdr:nvSpPr>
        <xdr:cNvPr id="553" name="n_3mainValue【学校施設】&#10;有形固定資産減価償却率"/>
        <xdr:cNvSpPr txBox="1"/>
      </xdr:nvSpPr>
      <xdr:spPr>
        <a:xfrm>
          <a:off x="13500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156481</xdr:rowOff>
    </xdr:from>
    <xdr:ext cx="405111" cy="259045"/>
    <xdr:sp macro="" textlink="">
      <xdr:nvSpPr>
        <xdr:cNvPr id="554" name="n_4mainValue【学校施設】&#10;有形固定資産減価償却率"/>
        <xdr:cNvSpPr txBox="1"/>
      </xdr:nvSpPr>
      <xdr:spPr>
        <a:xfrm>
          <a:off x="12611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9" name="直線コネクタ 578"/>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80" name="【学校施設】&#10;一人当たり面積最小値テキスト"/>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81" name="直線コネクタ 580"/>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2" name="【学校施設】&#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3" name="直線コネクタ 582"/>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84218</xdr:rowOff>
    </xdr:from>
    <xdr:ext cx="469744" cy="259045"/>
    <xdr:sp macro="" textlink="">
      <xdr:nvSpPr>
        <xdr:cNvPr id="584" name="【学校施設】&#10;一人当たり面積平均値テキスト"/>
        <xdr:cNvSpPr txBox="1"/>
      </xdr:nvSpPr>
      <xdr:spPr>
        <a:xfrm>
          <a:off x="22199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5" name="フローチャート: 判断 584"/>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6" name="フローチャート: 判断 585"/>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87" name="フローチャート: 判断 586"/>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88" name="フローチャート: 判断 587"/>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89" name="フローチャート: 判断 588"/>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595" name="楕円 594"/>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21607</xdr:rowOff>
    </xdr:from>
    <xdr:ext cx="469744" cy="259045"/>
    <xdr:sp macro="" textlink="">
      <xdr:nvSpPr>
        <xdr:cNvPr id="596" name="【学校施設】&#10;一人当たり面積該当値テキスト"/>
        <xdr:cNvSpPr txBox="1"/>
      </xdr:nvSpPr>
      <xdr:spPr>
        <a:xfrm>
          <a:off x="22199600" y="106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597" name="楕円 596"/>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63</xdr:row>
      <xdr:rowOff>49530</xdr:rowOff>
    </xdr:to>
    <xdr:cxnSp macro="">
      <xdr:nvCxnSpPr>
        <xdr:cNvPr id="598" name="直線コネクタ 597"/>
        <xdr:cNvCxnSpPr/>
      </xdr:nvCxnSpPr>
      <xdr:spPr>
        <a:xfrm>
          <a:off x="21323300" y="10757916"/>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109601</xdr:rowOff>
    </xdr:from>
    <xdr:to>
      <xdr:col>107</xdr:col>
      <xdr:colOff>101600</xdr:colOff>
      <xdr:row>63</xdr:row>
      <xdr:rowOff>39751</xdr:rowOff>
    </xdr:to>
    <xdr:sp macro="" textlink="">
      <xdr:nvSpPr>
        <xdr:cNvPr id="599" name="楕円 598"/>
        <xdr:cNvSpPr/>
      </xdr:nvSpPr>
      <xdr:spPr>
        <a:xfrm>
          <a:off x="20383500" y="1073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160401</xdr:rowOff>
    </xdr:to>
    <xdr:cxnSp macro="">
      <xdr:nvCxnSpPr>
        <xdr:cNvPr id="600" name="直線コネクタ 599"/>
        <xdr:cNvCxnSpPr/>
      </xdr:nvCxnSpPr>
      <xdr:spPr>
        <a:xfrm flipV="1">
          <a:off x="20434300" y="10757916"/>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131318</xdr:rowOff>
    </xdr:from>
    <xdr:to>
      <xdr:col>102</xdr:col>
      <xdr:colOff>165100</xdr:colOff>
      <xdr:row>62</xdr:row>
      <xdr:rowOff>61468</xdr:rowOff>
    </xdr:to>
    <xdr:sp macro="" textlink="">
      <xdr:nvSpPr>
        <xdr:cNvPr id="601" name="楕円 600"/>
        <xdr:cNvSpPr/>
      </xdr:nvSpPr>
      <xdr:spPr>
        <a:xfrm>
          <a:off x="194945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10668</xdr:rowOff>
    </xdr:from>
    <xdr:to>
      <xdr:col>107</xdr:col>
      <xdr:colOff>50800</xdr:colOff>
      <xdr:row>62</xdr:row>
      <xdr:rowOff>160401</xdr:rowOff>
    </xdr:to>
    <xdr:cxnSp macro="">
      <xdr:nvCxnSpPr>
        <xdr:cNvPr id="602" name="直線コネクタ 601"/>
        <xdr:cNvCxnSpPr/>
      </xdr:nvCxnSpPr>
      <xdr:spPr>
        <a:xfrm>
          <a:off x="19545300" y="10640568"/>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156083</xdr:rowOff>
    </xdr:from>
    <xdr:to>
      <xdr:col>98</xdr:col>
      <xdr:colOff>38100</xdr:colOff>
      <xdr:row>62</xdr:row>
      <xdr:rowOff>86233</xdr:rowOff>
    </xdr:to>
    <xdr:sp macro="" textlink="">
      <xdr:nvSpPr>
        <xdr:cNvPr id="603" name="楕円 602"/>
        <xdr:cNvSpPr/>
      </xdr:nvSpPr>
      <xdr:spPr>
        <a:xfrm>
          <a:off x="18605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10668</xdr:rowOff>
    </xdr:from>
    <xdr:to>
      <xdr:col>102</xdr:col>
      <xdr:colOff>114300</xdr:colOff>
      <xdr:row>62</xdr:row>
      <xdr:rowOff>35433</xdr:rowOff>
    </xdr:to>
    <xdr:cxnSp macro="">
      <xdr:nvCxnSpPr>
        <xdr:cNvPr id="604" name="直線コネクタ 603"/>
        <xdr:cNvCxnSpPr/>
      </xdr:nvCxnSpPr>
      <xdr:spPr>
        <a:xfrm flipV="1">
          <a:off x="18656300" y="10640568"/>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18686</xdr:rowOff>
    </xdr:from>
    <xdr:ext cx="469744" cy="259045"/>
    <xdr:sp macro="" textlink="">
      <xdr:nvSpPr>
        <xdr:cNvPr id="605" name="n_1aveValue【学校施設】&#10;一人当たり面積"/>
        <xdr:cNvSpPr txBox="1"/>
      </xdr:nvSpPr>
      <xdr:spPr>
        <a:xfrm>
          <a:off x="21075727" y="1099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17924</xdr:rowOff>
    </xdr:from>
    <xdr:ext cx="469744" cy="259045"/>
    <xdr:sp macro="" textlink="">
      <xdr:nvSpPr>
        <xdr:cNvPr id="606" name="n_2aveValue【学校施設】&#10;一人当たり面積"/>
        <xdr:cNvSpPr txBox="1"/>
      </xdr:nvSpPr>
      <xdr:spPr>
        <a:xfrm>
          <a:off x="201994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10685</xdr:rowOff>
    </xdr:from>
    <xdr:ext cx="469744" cy="259045"/>
    <xdr:sp macro="" textlink="">
      <xdr:nvSpPr>
        <xdr:cNvPr id="607" name="n_3aveValue【学校施設】&#10;一人当たり面積"/>
        <xdr:cNvSpPr txBox="1"/>
      </xdr:nvSpPr>
      <xdr:spPr>
        <a:xfrm>
          <a:off x="19310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15638</xdr:rowOff>
    </xdr:from>
    <xdr:ext cx="469744" cy="259045"/>
    <xdr:sp macro="" textlink="">
      <xdr:nvSpPr>
        <xdr:cNvPr id="608" name="n_4aveValue【学校施設】&#10;一人当たり面積"/>
        <xdr:cNvSpPr txBox="1"/>
      </xdr:nvSpPr>
      <xdr:spPr>
        <a:xfrm>
          <a:off x="18421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23893</xdr:rowOff>
    </xdr:from>
    <xdr:ext cx="469744" cy="259045"/>
    <xdr:sp macro="" textlink="">
      <xdr:nvSpPr>
        <xdr:cNvPr id="609" name="n_1mainValue【学校施設】&#10;一人当たり面積"/>
        <xdr:cNvSpPr txBox="1"/>
      </xdr:nvSpPr>
      <xdr:spPr>
        <a:xfrm>
          <a:off x="21075727" y="104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56278</xdr:rowOff>
    </xdr:from>
    <xdr:ext cx="469744" cy="259045"/>
    <xdr:sp macro="" textlink="">
      <xdr:nvSpPr>
        <xdr:cNvPr id="610" name="n_2mainValue【学校施設】&#10;一人当たり面積"/>
        <xdr:cNvSpPr txBox="1"/>
      </xdr:nvSpPr>
      <xdr:spPr>
        <a:xfrm>
          <a:off x="20199427" y="1051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77995</xdr:rowOff>
    </xdr:from>
    <xdr:ext cx="469744" cy="259045"/>
    <xdr:sp macro="" textlink="">
      <xdr:nvSpPr>
        <xdr:cNvPr id="611" name="n_3mainValue【学校施設】&#10;一人当たり面積"/>
        <xdr:cNvSpPr txBox="1"/>
      </xdr:nvSpPr>
      <xdr:spPr>
        <a:xfrm>
          <a:off x="19310427" y="1036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102760</xdr:rowOff>
    </xdr:from>
    <xdr:ext cx="469744" cy="259045"/>
    <xdr:sp macro="" textlink="">
      <xdr:nvSpPr>
        <xdr:cNvPr id="612" name="n_4mainValue【学校施設】&#10;一人当たり面積"/>
        <xdr:cNvSpPr txBox="1"/>
      </xdr:nvSpPr>
      <xdr:spPr>
        <a:xfrm>
          <a:off x="18421427" y="1038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4" name="直線コネクタ 6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5" name="テキスト ボックス 6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6" name="直線コネクタ 6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7" name="テキスト ボックス 6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8" name="直線コネクタ 6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9" name="テキスト ボックス 6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0" name="直線コネクタ 6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1" name="テキスト ボックス 6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2" name="直線コネクタ 6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3" name="テキスト ボックス 6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5" name="テキスト ボックス 6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7" name="直線コネクタ 636"/>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9" name="直線コネクタ 63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40" name="【児童館】&#10;有形固定資産減価償却率最大値テキスト"/>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41" name="直線コネクタ 640"/>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42"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3" name="フローチャート: 判断 642"/>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4" name="フローチャート: 判断 643"/>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5" name="フローチャート: 判断 644"/>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6" name="フローチャート: 判断 645"/>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47" name="フローチャート: 判断 646"/>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74930</xdr:rowOff>
    </xdr:from>
    <xdr:to>
      <xdr:col>85</xdr:col>
      <xdr:colOff>177800</xdr:colOff>
      <xdr:row>86</xdr:row>
      <xdr:rowOff>5080</xdr:rowOff>
    </xdr:to>
    <xdr:sp macro="" textlink="">
      <xdr:nvSpPr>
        <xdr:cNvPr id="653" name="楕円 652"/>
        <xdr:cNvSpPr/>
      </xdr:nvSpPr>
      <xdr:spPr>
        <a:xfrm>
          <a:off x="16268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53357</xdr:rowOff>
    </xdr:from>
    <xdr:ext cx="405111" cy="259045"/>
    <xdr:sp macro="" textlink="">
      <xdr:nvSpPr>
        <xdr:cNvPr id="654" name="【児童館】&#10;有形固定資産減価償却率該当値テキスト"/>
        <xdr:cNvSpPr txBox="1"/>
      </xdr:nvSpPr>
      <xdr:spPr>
        <a:xfrm>
          <a:off x="16357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156845</xdr:rowOff>
    </xdr:from>
    <xdr:to>
      <xdr:col>81</xdr:col>
      <xdr:colOff>101600</xdr:colOff>
      <xdr:row>85</xdr:row>
      <xdr:rowOff>86995</xdr:rowOff>
    </xdr:to>
    <xdr:sp macro="" textlink="">
      <xdr:nvSpPr>
        <xdr:cNvPr id="655" name="楕円 654"/>
        <xdr:cNvSpPr/>
      </xdr:nvSpPr>
      <xdr:spPr>
        <a:xfrm>
          <a:off x="15430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36195</xdr:rowOff>
    </xdr:from>
    <xdr:to>
      <xdr:col>85</xdr:col>
      <xdr:colOff>127000</xdr:colOff>
      <xdr:row>85</xdr:row>
      <xdr:rowOff>125730</xdr:rowOff>
    </xdr:to>
    <xdr:cxnSp macro="">
      <xdr:nvCxnSpPr>
        <xdr:cNvPr id="656" name="直線コネクタ 655"/>
        <xdr:cNvCxnSpPr/>
      </xdr:nvCxnSpPr>
      <xdr:spPr>
        <a:xfrm>
          <a:off x="15481300" y="1460944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107314</xdr:rowOff>
    </xdr:from>
    <xdr:to>
      <xdr:col>76</xdr:col>
      <xdr:colOff>165100</xdr:colOff>
      <xdr:row>85</xdr:row>
      <xdr:rowOff>37464</xdr:rowOff>
    </xdr:to>
    <xdr:sp macro="" textlink="">
      <xdr:nvSpPr>
        <xdr:cNvPr id="657" name="楕円 656"/>
        <xdr:cNvSpPr/>
      </xdr:nvSpPr>
      <xdr:spPr>
        <a:xfrm>
          <a:off x="14541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158114</xdr:rowOff>
    </xdr:from>
    <xdr:to>
      <xdr:col>81</xdr:col>
      <xdr:colOff>50800</xdr:colOff>
      <xdr:row>85</xdr:row>
      <xdr:rowOff>36195</xdr:rowOff>
    </xdr:to>
    <xdr:cxnSp macro="">
      <xdr:nvCxnSpPr>
        <xdr:cNvPr id="658" name="直線コネクタ 657"/>
        <xdr:cNvCxnSpPr/>
      </xdr:nvCxnSpPr>
      <xdr:spPr>
        <a:xfrm>
          <a:off x="14592300" y="145599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31114</xdr:rowOff>
    </xdr:from>
    <xdr:to>
      <xdr:col>72</xdr:col>
      <xdr:colOff>38100</xdr:colOff>
      <xdr:row>84</xdr:row>
      <xdr:rowOff>132714</xdr:rowOff>
    </xdr:to>
    <xdr:sp macro="" textlink="">
      <xdr:nvSpPr>
        <xdr:cNvPr id="659" name="楕円 658"/>
        <xdr:cNvSpPr/>
      </xdr:nvSpPr>
      <xdr:spPr>
        <a:xfrm>
          <a:off x="13652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81914</xdr:rowOff>
    </xdr:from>
    <xdr:to>
      <xdr:col>76</xdr:col>
      <xdr:colOff>114300</xdr:colOff>
      <xdr:row>84</xdr:row>
      <xdr:rowOff>158114</xdr:rowOff>
    </xdr:to>
    <xdr:cxnSp macro="">
      <xdr:nvCxnSpPr>
        <xdr:cNvPr id="660" name="直線コネクタ 659"/>
        <xdr:cNvCxnSpPr/>
      </xdr:nvCxnSpPr>
      <xdr:spPr>
        <a:xfrm>
          <a:off x="13703300" y="144837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124461</xdr:rowOff>
    </xdr:from>
    <xdr:to>
      <xdr:col>67</xdr:col>
      <xdr:colOff>101600</xdr:colOff>
      <xdr:row>84</xdr:row>
      <xdr:rowOff>54611</xdr:rowOff>
    </xdr:to>
    <xdr:sp macro="" textlink="">
      <xdr:nvSpPr>
        <xdr:cNvPr id="661" name="楕円 660"/>
        <xdr:cNvSpPr/>
      </xdr:nvSpPr>
      <xdr:spPr>
        <a:xfrm>
          <a:off x="12763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3811</xdr:rowOff>
    </xdr:from>
    <xdr:to>
      <xdr:col>71</xdr:col>
      <xdr:colOff>177800</xdr:colOff>
      <xdr:row>84</xdr:row>
      <xdr:rowOff>81914</xdr:rowOff>
    </xdr:to>
    <xdr:cxnSp macro="">
      <xdr:nvCxnSpPr>
        <xdr:cNvPr id="662" name="直線コネクタ 661"/>
        <xdr:cNvCxnSpPr/>
      </xdr:nvCxnSpPr>
      <xdr:spPr>
        <a:xfrm>
          <a:off x="12814300" y="1440561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663" name="n_1aveValue【児童館】&#10;有形固定資産減価償却率"/>
        <xdr:cNvSpPr txBox="1"/>
      </xdr:nvSpPr>
      <xdr:spPr>
        <a:xfrm>
          <a:off x="15266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64" name="n_2aveValue【児童館】&#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65" name="n_3aveValue【児童館】&#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666" name="n_4aveValue【児童館】&#10;有形固定資産減価償却率"/>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78122</xdr:rowOff>
    </xdr:from>
    <xdr:ext cx="405111" cy="259045"/>
    <xdr:sp macro="" textlink="">
      <xdr:nvSpPr>
        <xdr:cNvPr id="667" name="n_1mainValue【児童館】&#10;有形固定資産減価償却率"/>
        <xdr:cNvSpPr txBox="1"/>
      </xdr:nvSpPr>
      <xdr:spPr>
        <a:xfrm>
          <a:off x="152660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28591</xdr:rowOff>
    </xdr:from>
    <xdr:ext cx="405111" cy="259045"/>
    <xdr:sp macro="" textlink="">
      <xdr:nvSpPr>
        <xdr:cNvPr id="668" name="n_2mainValue【児童館】&#10;有形固定資産減価償却率"/>
        <xdr:cNvSpPr txBox="1"/>
      </xdr:nvSpPr>
      <xdr:spPr>
        <a:xfrm>
          <a:off x="143897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123841</xdr:rowOff>
    </xdr:from>
    <xdr:ext cx="405111" cy="259045"/>
    <xdr:sp macro="" textlink="">
      <xdr:nvSpPr>
        <xdr:cNvPr id="669" name="n_3mainValue【児童館】&#10;有形固定資産減価償却率"/>
        <xdr:cNvSpPr txBox="1"/>
      </xdr:nvSpPr>
      <xdr:spPr>
        <a:xfrm>
          <a:off x="13500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45738</xdr:rowOff>
    </xdr:from>
    <xdr:ext cx="405111" cy="259045"/>
    <xdr:sp macro="" textlink="">
      <xdr:nvSpPr>
        <xdr:cNvPr id="670" name="n_4mainValue【児童館】&#10;有形固定資産減価償却率"/>
        <xdr:cNvSpPr txBox="1"/>
      </xdr:nvSpPr>
      <xdr:spPr>
        <a:xfrm>
          <a:off x="12611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4" name="直線コネクタ 69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8" name="直線コネクタ 69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9" name="【児童館】&#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00" name="フローチャート: 判断 69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1" name="フローチャート: 判断 70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2" name="フローチャート: 判断 70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3" name="フローチャート: 判断 702"/>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4" name="フローチャート: 判断 703"/>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10" name="楕円 709"/>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11"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12" name="楕円 711"/>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713" name="直線コネクタ 712"/>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714" name="楕円 713"/>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715" name="直線コネクタ 714"/>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716" name="楕円 715"/>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83</xdr:row>
      <xdr:rowOff>19050</xdr:rowOff>
    </xdr:to>
    <xdr:cxnSp macro="">
      <xdr:nvCxnSpPr>
        <xdr:cNvPr id="717" name="直線コネクタ 716"/>
        <xdr:cNvCxnSpPr/>
      </xdr:nvCxnSpPr>
      <xdr:spPr>
        <a:xfrm>
          <a:off x="19545300" y="1417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18" name="楕円 717"/>
        <xdr:cNvSpPr/>
      </xdr:nvSpPr>
      <xdr:spPr>
        <a:xfrm>
          <a:off x="18605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82</xdr:row>
      <xdr:rowOff>114300</xdr:rowOff>
    </xdr:to>
    <xdr:cxnSp macro="">
      <xdr:nvCxnSpPr>
        <xdr:cNvPr id="719" name="直線コネクタ 718"/>
        <xdr:cNvCxnSpPr/>
      </xdr:nvCxnSpPr>
      <xdr:spPr>
        <a:xfrm>
          <a:off x="18656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20"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1"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2"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3"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24"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25"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726" name="n_3mainValue【児童館】&#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727" name="n_4mainValue【児童館】&#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9" name="直線コネクタ 7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0" name="テキスト ボックス 73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1" name="直線コネクタ 7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2" name="テキスト ボックス 7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3" name="直線コネクタ 7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4" name="テキスト ボックス 7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5" name="直線コネクタ 7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6" name="テキスト ボックス 7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7" name="直線コネクタ 7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8" name="テキスト ボックス 7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0" name="テキスト ボックス 74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2" name="直線コネクタ 751"/>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3" name="【公民館】&#10;有形固定資産減価償却率最小値テキスト"/>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4" name="直線コネクタ 753"/>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5"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6" name="直線コネクタ 755"/>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757" name="【公民館】&#10;有形固定資産減価償却率平均値テキスト"/>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8" name="フローチャート: 判断 757"/>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9" name="フローチャート: 判断 758"/>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60" name="フローチャート: 判断 759"/>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61" name="フローチャート: 判断 760"/>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62" name="フローチャート: 判断 761"/>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8" name="楕円 767"/>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769" name="【公民館】&#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xdr:rowOff>
    </xdr:from>
    <xdr:to>
      <xdr:col>81</xdr:col>
      <xdr:colOff>101600</xdr:colOff>
      <xdr:row>106</xdr:row>
      <xdr:rowOff>107950</xdr:rowOff>
    </xdr:to>
    <xdr:sp macro="" textlink="">
      <xdr:nvSpPr>
        <xdr:cNvPr id="770" name="楕円 769"/>
        <xdr:cNvSpPr/>
      </xdr:nvSpPr>
      <xdr:spPr>
        <a:xfrm>
          <a:off x="15430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57150</xdr:rowOff>
    </xdr:from>
    <xdr:to>
      <xdr:col>85</xdr:col>
      <xdr:colOff>127000</xdr:colOff>
      <xdr:row>106</xdr:row>
      <xdr:rowOff>99061</xdr:rowOff>
    </xdr:to>
    <xdr:cxnSp macro="">
      <xdr:nvCxnSpPr>
        <xdr:cNvPr id="771" name="直線コネクタ 770"/>
        <xdr:cNvCxnSpPr/>
      </xdr:nvCxnSpPr>
      <xdr:spPr>
        <a:xfrm>
          <a:off x="15481300" y="182308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135889</xdr:rowOff>
    </xdr:from>
    <xdr:to>
      <xdr:col>76</xdr:col>
      <xdr:colOff>165100</xdr:colOff>
      <xdr:row>106</xdr:row>
      <xdr:rowOff>66039</xdr:rowOff>
    </xdr:to>
    <xdr:sp macro="" textlink="">
      <xdr:nvSpPr>
        <xdr:cNvPr id="772" name="楕円 771"/>
        <xdr:cNvSpPr/>
      </xdr:nvSpPr>
      <xdr:spPr>
        <a:xfrm>
          <a:off x="14541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15239</xdr:rowOff>
    </xdr:from>
    <xdr:to>
      <xdr:col>81</xdr:col>
      <xdr:colOff>50800</xdr:colOff>
      <xdr:row>106</xdr:row>
      <xdr:rowOff>57150</xdr:rowOff>
    </xdr:to>
    <xdr:cxnSp macro="">
      <xdr:nvCxnSpPr>
        <xdr:cNvPr id="773" name="直線コネクタ 772"/>
        <xdr:cNvCxnSpPr/>
      </xdr:nvCxnSpPr>
      <xdr:spPr>
        <a:xfrm>
          <a:off x="14592300" y="18188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774" name="楕円 773"/>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106</xdr:row>
      <xdr:rowOff>15239</xdr:rowOff>
    </xdr:to>
    <xdr:cxnSp macro="">
      <xdr:nvCxnSpPr>
        <xdr:cNvPr id="775" name="直線コネクタ 774"/>
        <xdr:cNvCxnSpPr/>
      </xdr:nvCxnSpPr>
      <xdr:spPr>
        <a:xfrm>
          <a:off x="13703300" y="18147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52070</xdr:rowOff>
    </xdr:from>
    <xdr:to>
      <xdr:col>67</xdr:col>
      <xdr:colOff>101600</xdr:colOff>
      <xdr:row>105</xdr:row>
      <xdr:rowOff>153670</xdr:rowOff>
    </xdr:to>
    <xdr:sp macro="" textlink="">
      <xdr:nvSpPr>
        <xdr:cNvPr id="776" name="楕円 775"/>
        <xdr:cNvSpPr/>
      </xdr:nvSpPr>
      <xdr:spPr>
        <a:xfrm>
          <a:off x="1276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102870</xdr:rowOff>
    </xdr:from>
    <xdr:to>
      <xdr:col>71</xdr:col>
      <xdr:colOff>177800</xdr:colOff>
      <xdr:row>105</xdr:row>
      <xdr:rowOff>144780</xdr:rowOff>
    </xdr:to>
    <xdr:cxnSp macro="">
      <xdr:nvCxnSpPr>
        <xdr:cNvPr id="777" name="直線コネクタ 776"/>
        <xdr:cNvCxnSpPr/>
      </xdr:nvCxnSpPr>
      <xdr:spPr>
        <a:xfrm>
          <a:off x="12814300" y="1810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778" name="n_1aveValue【公民館】&#10;有形固定資産減価償却率"/>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779" name="n_2aveValue【公民館】&#10;有形固定資産減価償却率"/>
        <xdr:cNvSpPr txBox="1"/>
      </xdr:nvSpPr>
      <xdr:spPr>
        <a:xfrm>
          <a:off x="143897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80"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781" name="n_4aveValue【公民館】&#10;有形固定資産減価償却率"/>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99077</xdr:rowOff>
    </xdr:from>
    <xdr:ext cx="405111" cy="259045"/>
    <xdr:sp macro="" textlink="">
      <xdr:nvSpPr>
        <xdr:cNvPr id="782" name="n_1mainValue【公民館】&#10;有形固定資産減価償却率"/>
        <xdr:cNvSpPr txBox="1"/>
      </xdr:nvSpPr>
      <xdr:spPr>
        <a:xfrm>
          <a:off x="152660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57166</xdr:rowOff>
    </xdr:from>
    <xdr:ext cx="405111" cy="259045"/>
    <xdr:sp macro="" textlink="">
      <xdr:nvSpPr>
        <xdr:cNvPr id="783" name="n_2mainValue【公民館】&#10;有形固定資産減価償却率"/>
        <xdr:cNvSpPr txBox="1"/>
      </xdr:nvSpPr>
      <xdr:spPr>
        <a:xfrm>
          <a:off x="14389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784" name="n_3mainValue【公民館】&#10;有形固定資産減価償却率"/>
        <xdr:cNvSpPr txBox="1"/>
      </xdr:nvSpPr>
      <xdr:spPr>
        <a:xfrm>
          <a:off x="13500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144797</xdr:rowOff>
    </xdr:from>
    <xdr:ext cx="405111" cy="259045"/>
    <xdr:sp macro="" textlink="">
      <xdr:nvSpPr>
        <xdr:cNvPr id="785" name="n_4mainValue【公民館】&#10;有形固定資産減価償却率"/>
        <xdr:cNvSpPr txBox="1"/>
      </xdr:nvSpPr>
      <xdr:spPr>
        <a:xfrm>
          <a:off x="12611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11" name="直線コネクタ 810"/>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2"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3" name="直線コネクタ 812"/>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4" name="【公民館】&#10;一人当たり面積最大値テキスト"/>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5" name="直線コネクタ 814"/>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16"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7" name="フローチャート: 判断 816"/>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8" name="フローチャート: 判断 817"/>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9" name="フローチャート: 判断 818"/>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20" name="フローチャート: 判断 819"/>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21" name="フローチャート: 判断 820"/>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27" name="楕円 826"/>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828" name="【公民館】&#10;一人当たり面積該当値テキスト"/>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829" name="楕円 828"/>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830" name="直線コネクタ 829"/>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831" name="楕円 830"/>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832" name="直線コネクタ 831"/>
        <xdr:cNvCxnSpPr/>
      </xdr:nvCxnSpPr>
      <xdr:spPr>
        <a:xfrm>
          <a:off x="2043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33" name="楕円 832"/>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76200</xdr:rowOff>
    </xdr:to>
    <xdr:cxnSp macro="">
      <xdr:nvCxnSpPr>
        <xdr:cNvPr id="834" name="直線コネクタ 833"/>
        <xdr:cNvCxnSpPr/>
      </xdr:nvCxnSpPr>
      <xdr:spPr>
        <a:xfrm>
          <a:off x="19545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25400</xdr:rowOff>
    </xdr:from>
    <xdr:to>
      <xdr:col>98</xdr:col>
      <xdr:colOff>38100</xdr:colOff>
      <xdr:row>108</xdr:row>
      <xdr:rowOff>127000</xdr:rowOff>
    </xdr:to>
    <xdr:sp macro="" textlink="">
      <xdr:nvSpPr>
        <xdr:cNvPr id="835" name="楕円 834"/>
        <xdr:cNvSpPr/>
      </xdr:nvSpPr>
      <xdr:spPr>
        <a:xfrm>
          <a:off x="18605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76200</xdr:rowOff>
    </xdr:to>
    <xdr:cxnSp macro="">
      <xdr:nvCxnSpPr>
        <xdr:cNvPr id="836" name="直線コネクタ 835"/>
        <xdr:cNvCxnSpPr/>
      </xdr:nvCxnSpPr>
      <xdr:spPr>
        <a:xfrm>
          <a:off x="18656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837" name="n_1aveValue【公民館】&#10;一人当たり面積"/>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838" name="n_2aveValue【公民館】&#10;一人当たり面積"/>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39" name="n_3aveValue【公民館】&#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40" name="n_4aveValue【公民館】&#10;一人当たり面積"/>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841" name="n_1mainValue【公民館】&#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842" name="n_2mainValue【公民館】&#10;一人当たり面積"/>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43" name="n_3mainValue【公民館】&#10;一人当たり面積"/>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118127</xdr:rowOff>
    </xdr:from>
    <xdr:ext cx="469744" cy="259045"/>
    <xdr:sp macro="" textlink="">
      <xdr:nvSpPr>
        <xdr:cNvPr id="844" name="n_4mainValue【公民館】&#10;一人当たり面積"/>
        <xdr:cNvSpPr txBox="1"/>
      </xdr:nvSpPr>
      <xdr:spPr>
        <a:xfrm>
          <a:off x="18421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有形固定資産減価償却率について、上記のうち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を除く</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類型で上昇傾向ですが、類似団体内平均で比較すると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を除く</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類型で下回っており、低い水準となっています。</a:t>
          </a:r>
        </a:p>
        <a:p>
          <a:r>
            <a:rPr kumimoji="1" lang="ja-JP" altLang="en-US" sz="1300">
              <a:latin typeface="ＭＳ Ｐゴシック" panose="020B0600070205080204" pitchFamily="50" charset="-128"/>
              <a:ea typeface="ＭＳ Ｐゴシック" panose="020B0600070205080204" pitchFamily="50" charset="-128"/>
            </a:rPr>
            <a:t>有形固定資産減価償却率が特に低い水準となっている施設は、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となり、当市の経年比較でも特に大きな変動となりますが、要因は保育園の除却によるものです。</a:t>
          </a:r>
        </a:p>
        <a:p>
          <a:r>
            <a:rPr kumimoji="1" lang="ja-JP" altLang="en-US" sz="1300">
              <a:latin typeface="ＭＳ Ｐゴシック" panose="020B0600070205080204" pitchFamily="50" charset="-128"/>
              <a:ea typeface="ＭＳ Ｐゴシック" panose="020B0600070205080204" pitchFamily="50" charset="-128"/>
            </a:rPr>
            <a:t>今後は施設機能の低下や修繕費用の増大など老朽化が見込まれることから、施設の長寿命化や施設の規模・数量等の最適化を進めていきます。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169,528
168,695
561.65
89,921,181
87,727,276
1,939,943
41,747,087
90,917,836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xdr:cNvSpPr txBox="1"/>
      </xdr:nvSpPr>
      <xdr:spPr>
        <a:xfrm>
          <a:off x="4673600" y="610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3" name="楕円 72"/>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4" name="【図書館】&#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5" name="楕円 74"/>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30480</xdr:rowOff>
    </xdr:to>
    <xdr:cxnSp macro="">
      <xdr:nvCxnSpPr>
        <xdr:cNvPr id="76" name="直線コネクタ 75"/>
        <xdr:cNvCxnSpPr/>
      </xdr:nvCxnSpPr>
      <xdr:spPr>
        <a:xfrm>
          <a:off x="3797300" y="6675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67310</xdr:rowOff>
    </xdr:from>
    <xdr:to>
      <xdr:col>15</xdr:col>
      <xdr:colOff>101600</xdr:colOff>
      <xdr:row>38</xdr:row>
      <xdr:rowOff>168910</xdr:rowOff>
    </xdr:to>
    <xdr:sp macro="" textlink="">
      <xdr:nvSpPr>
        <xdr:cNvPr id="77" name="楕円 76"/>
        <xdr:cNvSpPr/>
      </xdr:nvSpPr>
      <xdr:spPr>
        <a:xfrm>
          <a:off x="2857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118110</xdr:rowOff>
    </xdr:from>
    <xdr:to>
      <xdr:col>19</xdr:col>
      <xdr:colOff>177800</xdr:colOff>
      <xdr:row>38</xdr:row>
      <xdr:rowOff>160020</xdr:rowOff>
    </xdr:to>
    <xdr:cxnSp macro="">
      <xdr:nvCxnSpPr>
        <xdr:cNvPr id="78" name="直線コネクタ 77"/>
        <xdr:cNvCxnSpPr/>
      </xdr:nvCxnSpPr>
      <xdr:spPr>
        <a:xfrm>
          <a:off x="2908300" y="663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9" name="楕円 78"/>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118110</xdr:rowOff>
    </xdr:to>
    <xdr:cxnSp macro="">
      <xdr:nvCxnSpPr>
        <xdr:cNvPr id="80" name="直線コネクタ 79"/>
        <xdr:cNvCxnSpPr/>
      </xdr:nvCxnSpPr>
      <xdr:spPr>
        <a:xfrm>
          <a:off x="2019300" y="6591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154940</xdr:rowOff>
    </xdr:from>
    <xdr:to>
      <xdr:col>6</xdr:col>
      <xdr:colOff>38100</xdr:colOff>
      <xdr:row>38</xdr:row>
      <xdr:rowOff>85090</xdr:rowOff>
    </xdr:to>
    <xdr:sp macro="" textlink="">
      <xdr:nvSpPr>
        <xdr:cNvPr id="81" name="楕円 80"/>
        <xdr:cNvSpPr/>
      </xdr:nvSpPr>
      <xdr:spPr>
        <a:xfrm>
          <a:off x="1079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34290</xdr:rowOff>
    </xdr:from>
    <xdr:to>
      <xdr:col>10</xdr:col>
      <xdr:colOff>114300</xdr:colOff>
      <xdr:row>38</xdr:row>
      <xdr:rowOff>76200</xdr:rowOff>
    </xdr:to>
    <xdr:cxnSp macro="">
      <xdr:nvCxnSpPr>
        <xdr:cNvPr id="82" name="直線コネクタ 81"/>
        <xdr:cNvCxnSpPr/>
      </xdr:nvCxnSpPr>
      <xdr:spPr>
        <a:xfrm>
          <a:off x="1130300" y="6549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4" name="n_2aveValue【図書館】&#10;有形固定資産減価償却率"/>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87" name="n_1mainValue【図書館】&#10;有形固定資産減価償却率"/>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160037</xdr:rowOff>
    </xdr:from>
    <xdr:ext cx="405111" cy="259045"/>
    <xdr:sp macro="" textlink="">
      <xdr:nvSpPr>
        <xdr:cNvPr id="88" name="n_2mainValue【図書館】&#10;有形固定資産減価償却率"/>
        <xdr:cNvSpPr txBox="1"/>
      </xdr:nvSpPr>
      <xdr:spPr>
        <a:xfrm>
          <a:off x="2705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9" name="n_3mainValue【図書館】&#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76217</xdr:rowOff>
    </xdr:from>
    <xdr:ext cx="405111" cy="259045"/>
    <xdr:sp macro="" textlink="">
      <xdr:nvSpPr>
        <xdr:cNvPr id="90" name="n_4mainValue【図書館】&#10;有形固定資産減価償却率"/>
        <xdr:cNvSpPr txBox="1"/>
      </xdr:nvSpPr>
      <xdr:spPr>
        <a:xfrm>
          <a:off x="927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30" name="楕円 129"/>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31" name="【図書館】&#10;一人当たり面積該当値テキスト"/>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32" name="楕円 131"/>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33" name="直線コネクタ 132"/>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34" name="楕円 133"/>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35" name="直線コネクタ 134"/>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6" name="楕円 135"/>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7" name="直線コネクタ 136"/>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8" name="楕円 137"/>
        <xdr:cNvSpPr/>
      </xdr:nvSpPr>
      <xdr:spPr>
        <a:xfrm>
          <a:off x="6921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50800</xdr:rowOff>
    </xdr:from>
    <xdr:to>
      <xdr:col>41</xdr:col>
      <xdr:colOff>50800</xdr:colOff>
      <xdr:row>40</xdr:row>
      <xdr:rowOff>50800</xdr:rowOff>
    </xdr:to>
    <xdr:cxnSp macro="">
      <xdr:nvCxnSpPr>
        <xdr:cNvPr id="139" name="直線コネクタ 138"/>
        <xdr:cNvCxnSpPr/>
      </xdr:nvCxnSpPr>
      <xdr:spPr>
        <a:xfrm>
          <a:off x="6972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3" name="n_4aveValue【図書館】&#10;一人当たり面積"/>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44" name="n_1main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5" name="n_2main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6" name="n_3main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7" name="n_4main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8" name="楕円 187"/>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64787</xdr:rowOff>
    </xdr:from>
    <xdr:ext cx="405111" cy="259045"/>
    <xdr:sp macro="" textlink="">
      <xdr:nvSpPr>
        <xdr:cNvPr id="189" name="【体育館・プール】&#10;有形固定資産減価償却率該当値テキスト"/>
        <xdr:cNvSpPr txBox="1"/>
      </xdr:nvSpPr>
      <xdr:spPr>
        <a:xfrm>
          <a:off x="4673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90" name="楕円 189"/>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142875</xdr:rowOff>
    </xdr:to>
    <xdr:cxnSp macro="">
      <xdr:nvCxnSpPr>
        <xdr:cNvPr id="191" name="直線コネクタ 190"/>
        <xdr:cNvCxnSpPr/>
      </xdr:nvCxnSpPr>
      <xdr:spPr>
        <a:xfrm flipV="1">
          <a:off x="3797300" y="102527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33020</xdr:rowOff>
    </xdr:from>
    <xdr:to>
      <xdr:col>15</xdr:col>
      <xdr:colOff>101600</xdr:colOff>
      <xdr:row>59</xdr:row>
      <xdr:rowOff>134620</xdr:rowOff>
    </xdr:to>
    <xdr:sp macro="" textlink="">
      <xdr:nvSpPr>
        <xdr:cNvPr id="192" name="楕円 191"/>
        <xdr:cNvSpPr/>
      </xdr:nvSpPr>
      <xdr:spPr>
        <a:xfrm>
          <a:off x="2857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83820</xdr:rowOff>
    </xdr:from>
    <xdr:to>
      <xdr:col>19</xdr:col>
      <xdr:colOff>177800</xdr:colOff>
      <xdr:row>59</xdr:row>
      <xdr:rowOff>142875</xdr:rowOff>
    </xdr:to>
    <xdr:cxnSp macro="">
      <xdr:nvCxnSpPr>
        <xdr:cNvPr id="193" name="直線コネクタ 192"/>
        <xdr:cNvCxnSpPr/>
      </xdr:nvCxnSpPr>
      <xdr:spPr>
        <a:xfrm>
          <a:off x="2908300" y="101993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162560</xdr:rowOff>
    </xdr:from>
    <xdr:to>
      <xdr:col>10</xdr:col>
      <xdr:colOff>165100</xdr:colOff>
      <xdr:row>59</xdr:row>
      <xdr:rowOff>92710</xdr:rowOff>
    </xdr:to>
    <xdr:sp macro="" textlink="">
      <xdr:nvSpPr>
        <xdr:cNvPr id="194" name="楕円 193"/>
        <xdr:cNvSpPr/>
      </xdr:nvSpPr>
      <xdr:spPr>
        <a:xfrm>
          <a:off x="196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41910</xdr:rowOff>
    </xdr:from>
    <xdr:to>
      <xdr:col>15</xdr:col>
      <xdr:colOff>50800</xdr:colOff>
      <xdr:row>59</xdr:row>
      <xdr:rowOff>83820</xdr:rowOff>
    </xdr:to>
    <xdr:cxnSp macro="">
      <xdr:nvCxnSpPr>
        <xdr:cNvPr id="195" name="直線コネクタ 194"/>
        <xdr:cNvCxnSpPr/>
      </xdr:nvCxnSpPr>
      <xdr:spPr>
        <a:xfrm>
          <a:off x="2019300" y="10157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92075</xdr:rowOff>
    </xdr:from>
    <xdr:to>
      <xdr:col>6</xdr:col>
      <xdr:colOff>38100</xdr:colOff>
      <xdr:row>59</xdr:row>
      <xdr:rowOff>22225</xdr:rowOff>
    </xdr:to>
    <xdr:sp macro="" textlink="">
      <xdr:nvSpPr>
        <xdr:cNvPr id="196" name="楕円 195"/>
        <xdr:cNvSpPr/>
      </xdr:nvSpPr>
      <xdr:spPr>
        <a:xfrm>
          <a:off x="1079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142875</xdr:rowOff>
    </xdr:from>
    <xdr:to>
      <xdr:col>10</xdr:col>
      <xdr:colOff>114300</xdr:colOff>
      <xdr:row>59</xdr:row>
      <xdr:rowOff>41910</xdr:rowOff>
    </xdr:to>
    <xdr:cxnSp macro="">
      <xdr:nvCxnSpPr>
        <xdr:cNvPr id="197" name="直線コネクタ 196"/>
        <xdr:cNvCxnSpPr/>
      </xdr:nvCxnSpPr>
      <xdr:spPr>
        <a:xfrm>
          <a:off x="1130300" y="1008697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99"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0" name="n_3ave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1" name="n_4aveValue【体育館・プール】&#10;有形固定資産減価償却率"/>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13352</xdr:rowOff>
    </xdr:from>
    <xdr:ext cx="405111" cy="259045"/>
    <xdr:sp macro="" textlink="">
      <xdr:nvSpPr>
        <xdr:cNvPr id="202" name="n_1mainValue【体育館・プール】&#10;有形固定資産減価償却率"/>
        <xdr:cNvSpPr txBox="1"/>
      </xdr:nvSpPr>
      <xdr:spPr>
        <a:xfrm>
          <a:off x="3582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151147</xdr:rowOff>
    </xdr:from>
    <xdr:ext cx="405111" cy="259045"/>
    <xdr:sp macro="" textlink="">
      <xdr:nvSpPr>
        <xdr:cNvPr id="203" name="n_2mainValue【体育館・プール】&#10;有形固定資産減価償却率"/>
        <xdr:cNvSpPr txBox="1"/>
      </xdr:nvSpPr>
      <xdr:spPr>
        <a:xfrm>
          <a:off x="2705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109237</xdr:rowOff>
    </xdr:from>
    <xdr:ext cx="405111" cy="259045"/>
    <xdr:sp macro="" textlink="">
      <xdr:nvSpPr>
        <xdr:cNvPr id="204" name="n_3mainValue【体育館・プール】&#10;有形固定資産減価償却率"/>
        <xdr:cNvSpPr txBox="1"/>
      </xdr:nvSpPr>
      <xdr:spPr>
        <a:xfrm>
          <a:off x="1816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5" name="n_4main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3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44450</xdr:rowOff>
    </xdr:from>
    <xdr:to>
      <xdr:col>55</xdr:col>
      <xdr:colOff>50800</xdr:colOff>
      <xdr:row>61</xdr:row>
      <xdr:rowOff>146050</xdr:rowOff>
    </xdr:to>
    <xdr:sp macro="" textlink="">
      <xdr:nvSpPr>
        <xdr:cNvPr id="245" name="楕円 244"/>
        <xdr:cNvSpPr/>
      </xdr:nvSpPr>
      <xdr:spPr>
        <a:xfrm>
          <a:off x="10426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67327</xdr:rowOff>
    </xdr:from>
    <xdr:ext cx="469744" cy="259045"/>
    <xdr:sp macro="" textlink="">
      <xdr:nvSpPr>
        <xdr:cNvPr id="246" name="【体育館・プール】&#10;一人当たり面積該当値テキスト"/>
        <xdr:cNvSpPr txBox="1"/>
      </xdr:nvSpPr>
      <xdr:spPr>
        <a:xfrm>
          <a:off x="10515600"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59690</xdr:rowOff>
    </xdr:from>
    <xdr:to>
      <xdr:col>50</xdr:col>
      <xdr:colOff>165100</xdr:colOff>
      <xdr:row>58</xdr:row>
      <xdr:rowOff>161290</xdr:rowOff>
    </xdr:to>
    <xdr:sp macro="" textlink="">
      <xdr:nvSpPr>
        <xdr:cNvPr id="247" name="楕円 246"/>
        <xdr:cNvSpPr/>
      </xdr:nvSpPr>
      <xdr:spPr>
        <a:xfrm>
          <a:off x="9588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110490</xdr:rowOff>
    </xdr:from>
    <xdr:to>
      <xdr:col>55</xdr:col>
      <xdr:colOff>0</xdr:colOff>
      <xdr:row>61</xdr:row>
      <xdr:rowOff>95250</xdr:rowOff>
    </xdr:to>
    <xdr:cxnSp macro="">
      <xdr:nvCxnSpPr>
        <xdr:cNvPr id="248" name="直線コネクタ 247"/>
        <xdr:cNvCxnSpPr/>
      </xdr:nvCxnSpPr>
      <xdr:spPr>
        <a:xfrm>
          <a:off x="9639300" y="10054590"/>
          <a:ext cx="8382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48260</xdr:rowOff>
    </xdr:from>
    <xdr:to>
      <xdr:col>46</xdr:col>
      <xdr:colOff>38100</xdr:colOff>
      <xdr:row>58</xdr:row>
      <xdr:rowOff>149860</xdr:rowOff>
    </xdr:to>
    <xdr:sp macro="" textlink="">
      <xdr:nvSpPr>
        <xdr:cNvPr id="249" name="楕円 248"/>
        <xdr:cNvSpPr/>
      </xdr:nvSpPr>
      <xdr:spPr>
        <a:xfrm>
          <a:off x="8699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99060</xdr:rowOff>
    </xdr:from>
    <xdr:to>
      <xdr:col>50</xdr:col>
      <xdr:colOff>114300</xdr:colOff>
      <xdr:row>58</xdr:row>
      <xdr:rowOff>110490</xdr:rowOff>
    </xdr:to>
    <xdr:cxnSp macro="">
      <xdr:nvCxnSpPr>
        <xdr:cNvPr id="250" name="直線コネクタ 249"/>
        <xdr:cNvCxnSpPr/>
      </xdr:nvCxnSpPr>
      <xdr:spPr>
        <a:xfrm>
          <a:off x="8750300" y="10043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52070</xdr:rowOff>
    </xdr:from>
    <xdr:to>
      <xdr:col>41</xdr:col>
      <xdr:colOff>101600</xdr:colOff>
      <xdr:row>58</xdr:row>
      <xdr:rowOff>153670</xdr:rowOff>
    </xdr:to>
    <xdr:sp macro="" textlink="">
      <xdr:nvSpPr>
        <xdr:cNvPr id="251" name="楕円 250"/>
        <xdr:cNvSpPr/>
      </xdr:nvSpPr>
      <xdr:spPr>
        <a:xfrm>
          <a:off x="781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99060</xdr:rowOff>
    </xdr:from>
    <xdr:to>
      <xdr:col>45</xdr:col>
      <xdr:colOff>177800</xdr:colOff>
      <xdr:row>58</xdr:row>
      <xdr:rowOff>102870</xdr:rowOff>
    </xdr:to>
    <xdr:cxnSp macro="">
      <xdr:nvCxnSpPr>
        <xdr:cNvPr id="252" name="直線コネクタ 251"/>
        <xdr:cNvCxnSpPr/>
      </xdr:nvCxnSpPr>
      <xdr:spPr>
        <a:xfrm flipV="1">
          <a:off x="7861300" y="10043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48260</xdr:rowOff>
    </xdr:from>
    <xdr:to>
      <xdr:col>36</xdr:col>
      <xdr:colOff>165100</xdr:colOff>
      <xdr:row>58</xdr:row>
      <xdr:rowOff>149860</xdr:rowOff>
    </xdr:to>
    <xdr:sp macro="" textlink="">
      <xdr:nvSpPr>
        <xdr:cNvPr id="253" name="楕円 252"/>
        <xdr:cNvSpPr/>
      </xdr:nvSpPr>
      <xdr:spPr>
        <a:xfrm>
          <a:off x="6921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99060</xdr:rowOff>
    </xdr:from>
    <xdr:to>
      <xdr:col>41</xdr:col>
      <xdr:colOff>50800</xdr:colOff>
      <xdr:row>58</xdr:row>
      <xdr:rowOff>102870</xdr:rowOff>
    </xdr:to>
    <xdr:cxnSp macro="">
      <xdr:nvCxnSpPr>
        <xdr:cNvPr id="254" name="直線コネクタ 253"/>
        <xdr:cNvCxnSpPr/>
      </xdr:nvCxnSpPr>
      <xdr:spPr>
        <a:xfrm>
          <a:off x="6972300" y="10043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121937</xdr:rowOff>
    </xdr:from>
    <xdr:ext cx="469744" cy="259045"/>
    <xdr:sp macro="" textlink="">
      <xdr:nvSpPr>
        <xdr:cNvPr id="255" name="n_1aveValue【体育館・プール】&#10;一人当たり面積"/>
        <xdr:cNvSpPr txBox="1"/>
      </xdr:nvSpPr>
      <xdr:spPr>
        <a:xfrm>
          <a:off x="9391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56" name="n_2aveValue【体育館・プール】&#10;一人当たり面積"/>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7"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58"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6367</xdr:rowOff>
    </xdr:from>
    <xdr:ext cx="469744" cy="259045"/>
    <xdr:sp macro="" textlink="">
      <xdr:nvSpPr>
        <xdr:cNvPr id="259" name="n_1mainValue【体育館・プール】&#10;一人当たり面積"/>
        <xdr:cNvSpPr txBox="1"/>
      </xdr:nvSpPr>
      <xdr:spPr>
        <a:xfrm>
          <a:off x="9391727" y="977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166387</xdr:rowOff>
    </xdr:from>
    <xdr:ext cx="469744" cy="259045"/>
    <xdr:sp macro="" textlink="">
      <xdr:nvSpPr>
        <xdr:cNvPr id="260" name="n_2mainValue【体育館・プール】&#10;一人当たり面積"/>
        <xdr:cNvSpPr txBox="1"/>
      </xdr:nvSpPr>
      <xdr:spPr>
        <a:xfrm>
          <a:off x="8515427"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170197</xdr:rowOff>
    </xdr:from>
    <xdr:ext cx="469744" cy="259045"/>
    <xdr:sp macro="" textlink="">
      <xdr:nvSpPr>
        <xdr:cNvPr id="261" name="n_3mainValue【体育館・プール】&#10;一人当たり面積"/>
        <xdr:cNvSpPr txBox="1"/>
      </xdr:nvSpPr>
      <xdr:spPr>
        <a:xfrm>
          <a:off x="7626427" y="977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166387</xdr:rowOff>
    </xdr:from>
    <xdr:ext cx="469744" cy="259045"/>
    <xdr:sp macro="" textlink="">
      <xdr:nvSpPr>
        <xdr:cNvPr id="262" name="n_4mainValue【体育館・プール】&#10;一人当たり面積"/>
        <xdr:cNvSpPr txBox="1"/>
      </xdr:nvSpPr>
      <xdr:spPr>
        <a:xfrm>
          <a:off x="6737427"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xdr:cNvSpPr txBox="1"/>
      </xdr:nvSpPr>
      <xdr:spPr>
        <a:xfrm>
          <a:off x="4673600" y="14140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99968</xdr:rowOff>
    </xdr:from>
    <xdr:to>
      <xdr:col>24</xdr:col>
      <xdr:colOff>114300</xdr:colOff>
      <xdr:row>79</xdr:row>
      <xdr:rowOff>30118</xdr:rowOff>
    </xdr:to>
    <xdr:sp macro="" textlink="">
      <xdr:nvSpPr>
        <xdr:cNvPr id="304" name="楕円 303"/>
        <xdr:cNvSpPr/>
      </xdr:nvSpPr>
      <xdr:spPr>
        <a:xfrm>
          <a:off x="45847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23604</xdr:rowOff>
    </xdr:from>
    <xdr:ext cx="405111" cy="259045"/>
    <xdr:sp macro="" textlink="">
      <xdr:nvSpPr>
        <xdr:cNvPr id="305" name="【福祉施設】&#10;有形固定資産減価償却率該当値テキスト"/>
        <xdr:cNvSpPr txBox="1"/>
      </xdr:nvSpPr>
      <xdr:spPr>
        <a:xfrm>
          <a:off x="4673600" y="13396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68943</xdr:rowOff>
    </xdr:from>
    <xdr:to>
      <xdr:col>20</xdr:col>
      <xdr:colOff>38100</xdr:colOff>
      <xdr:row>78</xdr:row>
      <xdr:rowOff>170543</xdr:rowOff>
    </xdr:to>
    <xdr:sp macro="" textlink="">
      <xdr:nvSpPr>
        <xdr:cNvPr id="306" name="楕円 305"/>
        <xdr:cNvSpPr/>
      </xdr:nvSpPr>
      <xdr:spPr>
        <a:xfrm>
          <a:off x="3746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119743</xdr:rowOff>
    </xdr:from>
    <xdr:to>
      <xdr:col>24</xdr:col>
      <xdr:colOff>63500</xdr:colOff>
      <xdr:row>78</xdr:row>
      <xdr:rowOff>150768</xdr:rowOff>
    </xdr:to>
    <xdr:cxnSp macro="">
      <xdr:nvCxnSpPr>
        <xdr:cNvPr id="307" name="直線コネクタ 306"/>
        <xdr:cNvCxnSpPr/>
      </xdr:nvCxnSpPr>
      <xdr:spPr>
        <a:xfrm>
          <a:off x="3797300" y="134928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36286</xdr:rowOff>
    </xdr:from>
    <xdr:to>
      <xdr:col>15</xdr:col>
      <xdr:colOff>101600</xdr:colOff>
      <xdr:row>78</xdr:row>
      <xdr:rowOff>137886</xdr:rowOff>
    </xdr:to>
    <xdr:sp macro="" textlink="">
      <xdr:nvSpPr>
        <xdr:cNvPr id="308" name="楕円 307"/>
        <xdr:cNvSpPr/>
      </xdr:nvSpPr>
      <xdr:spPr>
        <a:xfrm>
          <a:off x="2857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87086</xdr:rowOff>
    </xdr:from>
    <xdr:to>
      <xdr:col>19</xdr:col>
      <xdr:colOff>177800</xdr:colOff>
      <xdr:row>78</xdr:row>
      <xdr:rowOff>119743</xdr:rowOff>
    </xdr:to>
    <xdr:cxnSp macro="">
      <xdr:nvCxnSpPr>
        <xdr:cNvPr id="309" name="直線コネクタ 308"/>
        <xdr:cNvCxnSpPr/>
      </xdr:nvCxnSpPr>
      <xdr:spPr>
        <a:xfrm>
          <a:off x="2908300" y="13460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5262</xdr:rowOff>
    </xdr:from>
    <xdr:to>
      <xdr:col>10</xdr:col>
      <xdr:colOff>165100</xdr:colOff>
      <xdr:row>78</xdr:row>
      <xdr:rowOff>106862</xdr:rowOff>
    </xdr:to>
    <xdr:sp macro="" textlink="">
      <xdr:nvSpPr>
        <xdr:cNvPr id="310" name="楕円 309"/>
        <xdr:cNvSpPr/>
      </xdr:nvSpPr>
      <xdr:spPr>
        <a:xfrm>
          <a:off x="1968500" y="133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56062</xdr:rowOff>
    </xdr:from>
    <xdr:to>
      <xdr:col>15</xdr:col>
      <xdr:colOff>50800</xdr:colOff>
      <xdr:row>78</xdr:row>
      <xdr:rowOff>87086</xdr:rowOff>
    </xdr:to>
    <xdr:cxnSp macro="">
      <xdr:nvCxnSpPr>
        <xdr:cNvPr id="311" name="直線コネクタ 310"/>
        <xdr:cNvCxnSpPr/>
      </xdr:nvCxnSpPr>
      <xdr:spPr>
        <a:xfrm>
          <a:off x="2019300" y="134291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144055</xdr:rowOff>
    </xdr:from>
    <xdr:to>
      <xdr:col>6</xdr:col>
      <xdr:colOff>38100</xdr:colOff>
      <xdr:row>78</xdr:row>
      <xdr:rowOff>74205</xdr:rowOff>
    </xdr:to>
    <xdr:sp macro="" textlink="">
      <xdr:nvSpPr>
        <xdr:cNvPr id="312" name="楕円 311"/>
        <xdr:cNvSpPr/>
      </xdr:nvSpPr>
      <xdr:spPr>
        <a:xfrm>
          <a:off x="1079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23405</xdr:rowOff>
    </xdr:from>
    <xdr:to>
      <xdr:col>10</xdr:col>
      <xdr:colOff>114300</xdr:colOff>
      <xdr:row>78</xdr:row>
      <xdr:rowOff>56062</xdr:rowOff>
    </xdr:to>
    <xdr:cxnSp macro="">
      <xdr:nvCxnSpPr>
        <xdr:cNvPr id="313" name="直線コネクタ 312"/>
        <xdr:cNvCxnSpPr/>
      </xdr:nvCxnSpPr>
      <xdr:spPr>
        <a:xfrm>
          <a:off x="1130300" y="133965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5" name="n_2aveValue【福祉施設】&#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158404</xdr:rowOff>
    </xdr:from>
    <xdr:ext cx="405111" cy="259045"/>
    <xdr:sp macro="" textlink="">
      <xdr:nvSpPr>
        <xdr:cNvPr id="316" name="n_3aveValue【福祉施設】&#10;有形固定資産減価償却率"/>
        <xdr:cNvSpPr txBox="1"/>
      </xdr:nvSpPr>
      <xdr:spPr>
        <a:xfrm>
          <a:off x="1816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aveValue【福祉施設】&#10;有形固定資産減価償却率"/>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15620</xdr:rowOff>
    </xdr:from>
    <xdr:ext cx="405111" cy="259045"/>
    <xdr:sp macro="" textlink="">
      <xdr:nvSpPr>
        <xdr:cNvPr id="318" name="n_1mainValue【福祉施設】&#10;有形固定資産減価償却率"/>
        <xdr:cNvSpPr txBox="1"/>
      </xdr:nvSpPr>
      <xdr:spPr>
        <a:xfrm>
          <a:off x="35820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154413</xdr:rowOff>
    </xdr:from>
    <xdr:ext cx="405111" cy="259045"/>
    <xdr:sp macro="" textlink="">
      <xdr:nvSpPr>
        <xdr:cNvPr id="319" name="n_2mainValue【福祉施設】&#10;有形固定資産減価償却率"/>
        <xdr:cNvSpPr txBox="1"/>
      </xdr:nvSpPr>
      <xdr:spPr>
        <a:xfrm>
          <a:off x="27057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123389</xdr:rowOff>
    </xdr:from>
    <xdr:ext cx="340478" cy="259045"/>
    <xdr:sp macro="" textlink="">
      <xdr:nvSpPr>
        <xdr:cNvPr id="320" name="n_3mainValue【福祉施設】&#10;有形固定資産減価償却率"/>
        <xdr:cNvSpPr txBox="1"/>
      </xdr:nvSpPr>
      <xdr:spPr>
        <a:xfrm>
          <a:off x="1849061" y="13153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90732</xdr:rowOff>
    </xdr:from>
    <xdr:ext cx="340478" cy="259045"/>
    <xdr:sp macro="" textlink="">
      <xdr:nvSpPr>
        <xdr:cNvPr id="321" name="n_4mainValue【福祉施設】&#10;有形固定資産減価償却率"/>
        <xdr:cNvSpPr txBox="1"/>
      </xdr:nvSpPr>
      <xdr:spPr>
        <a:xfrm>
          <a:off x="960061" y="131209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50"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61" name="楕円 360"/>
        <xdr:cNvSpPr/>
      </xdr:nvSpPr>
      <xdr:spPr>
        <a:xfrm>
          <a:off x="10426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86377</xdr:rowOff>
    </xdr:from>
    <xdr:ext cx="469744" cy="259045"/>
    <xdr:sp macro="" textlink="">
      <xdr:nvSpPr>
        <xdr:cNvPr id="362" name="【福祉施設】&#10;一人当たり面積該当値テキスト"/>
        <xdr:cNvSpPr txBox="1"/>
      </xdr:nvSpPr>
      <xdr:spPr>
        <a:xfrm>
          <a:off x="105156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57150</xdr:rowOff>
    </xdr:from>
    <xdr:to>
      <xdr:col>50</xdr:col>
      <xdr:colOff>165100</xdr:colOff>
      <xdr:row>83</xdr:row>
      <xdr:rowOff>158750</xdr:rowOff>
    </xdr:to>
    <xdr:sp macro="" textlink="">
      <xdr:nvSpPr>
        <xdr:cNvPr id="363" name="楕円 362"/>
        <xdr:cNvSpPr/>
      </xdr:nvSpPr>
      <xdr:spPr>
        <a:xfrm>
          <a:off x="9588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107950</xdr:rowOff>
    </xdr:from>
    <xdr:to>
      <xdr:col>55</xdr:col>
      <xdr:colOff>0</xdr:colOff>
      <xdr:row>83</xdr:row>
      <xdr:rowOff>158750</xdr:rowOff>
    </xdr:to>
    <xdr:cxnSp macro="">
      <xdr:nvCxnSpPr>
        <xdr:cNvPr id="364" name="直線コネクタ 363"/>
        <xdr:cNvCxnSpPr/>
      </xdr:nvCxnSpPr>
      <xdr:spPr>
        <a:xfrm>
          <a:off x="9639300" y="14338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57150</xdr:rowOff>
    </xdr:from>
    <xdr:to>
      <xdr:col>46</xdr:col>
      <xdr:colOff>38100</xdr:colOff>
      <xdr:row>83</xdr:row>
      <xdr:rowOff>158750</xdr:rowOff>
    </xdr:to>
    <xdr:sp macro="" textlink="">
      <xdr:nvSpPr>
        <xdr:cNvPr id="365" name="楕円 364"/>
        <xdr:cNvSpPr/>
      </xdr:nvSpPr>
      <xdr:spPr>
        <a:xfrm>
          <a:off x="8699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107950</xdr:rowOff>
    </xdr:from>
    <xdr:to>
      <xdr:col>50</xdr:col>
      <xdr:colOff>114300</xdr:colOff>
      <xdr:row>83</xdr:row>
      <xdr:rowOff>107950</xdr:rowOff>
    </xdr:to>
    <xdr:cxnSp macro="">
      <xdr:nvCxnSpPr>
        <xdr:cNvPr id="366" name="直線コネクタ 365"/>
        <xdr:cNvCxnSpPr/>
      </xdr:nvCxnSpPr>
      <xdr:spPr>
        <a:xfrm>
          <a:off x="8750300" y="1433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57150</xdr:rowOff>
    </xdr:from>
    <xdr:to>
      <xdr:col>41</xdr:col>
      <xdr:colOff>101600</xdr:colOff>
      <xdr:row>83</xdr:row>
      <xdr:rowOff>158750</xdr:rowOff>
    </xdr:to>
    <xdr:sp macro="" textlink="">
      <xdr:nvSpPr>
        <xdr:cNvPr id="367" name="楕円 366"/>
        <xdr:cNvSpPr/>
      </xdr:nvSpPr>
      <xdr:spPr>
        <a:xfrm>
          <a:off x="7810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107950</xdr:rowOff>
    </xdr:from>
    <xdr:to>
      <xdr:col>45</xdr:col>
      <xdr:colOff>177800</xdr:colOff>
      <xdr:row>83</xdr:row>
      <xdr:rowOff>107950</xdr:rowOff>
    </xdr:to>
    <xdr:cxnSp macro="">
      <xdr:nvCxnSpPr>
        <xdr:cNvPr id="368" name="直線コネクタ 367"/>
        <xdr:cNvCxnSpPr/>
      </xdr:nvCxnSpPr>
      <xdr:spPr>
        <a:xfrm>
          <a:off x="7861300" y="1433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69850</xdr:rowOff>
    </xdr:from>
    <xdr:to>
      <xdr:col>36</xdr:col>
      <xdr:colOff>165100</xdr:colOff>
      <xdr:row>84</xdr:row>
      <xdr:rowOff>0</xdr:rowOff>
    </xdr:to>
    <xdr:sp macro="" textlink="">
      <xdr:nvSpPr>
        <xdr:cNvPr id="369" name="楕円 368"/>
        <xdr:cNvSpPr/>
      </xdr:nvSpPr>
      <xdr:spPr>
        <a:xfrm>
          <a:off x="6921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107950</xdr:rowOff>
    </xdr:from>
    <xdr:to>
      <xdr:col>41</xdr:col>
      <xdr:colOff>50800</xdr:colOff>
      <xdr:row>83</xdr:row>
      <xdr:rowOff>120650</xdr:rowOff>
    </xdr:to>
    <xdr:cxnSp macro="">
      <xdr:nvCxnSpPr>
        <xdr:cNvPr id="370" name="直線コネクタ 369"/>
        <xdr:cNvCxnSpPr/>
      </xdr:nvCxnSpPr>
      <xdr:spPr>
        <a:xfrm flipV="1">
          <a:off x="6972300" y="1433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xdr:cNvSpPr txBox="1"/>
      </xdr:nvSpPr>
      <xdr:spPr>
        <a:xfrm>
          <a:off x="8515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124477</xdr:rowOff>
    </xdr:from>
    <xdr:ext cx="469744" cy="259045"/>
    <xdr:sp macro="" textlink="">
      <xdr:nvSpPr>
        <xdr:cNvPr id="373" name="n_3aveValue【福祉施設】&#10;一人当たり面積"/>
        <xdr:cNvSpPr txBox="1"/>
      </xdr:nvSpPr>
      <xdr:spPr>
        <a:xfrm>
          <a:off x="7626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4" name="n_4aveValue【福祉施設】&#10;一人当たり面積"/>
        <xdr:cNvSpPr txBox="1"/>
      </xdr:nvSpPr>
      <xdr:spPr>
        <a:xfrm>
          <a:off x="6737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149877</xdr:rowOff>
    </xdr:from>
    <xdr:ext cx="469744" cy="259045"/>
    <xdr:sp macro="" textlink="">
      <xdr:nvSpPr>
        <xdr:cNvPr id="375" name="n_1mainValue【福祉施設】&#10;一人当たり面積"/>
        <xdr:cNvSpPr txBox="1"/>
      </xdr:nvSpPr>
      <xdr:spPr>
        <a:xfrm>
          <a:off x="9391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149877</xdr:rowOff>
    </xdr:from>
    <xdr:ext cx="469744" cy="259045"/>
    <xdr:sp macro="" textlink="">
      <xdr:nvSpPr>
        <xdr:cNvPr id="376" name="n_2mainValue【福祉施設】&#10;一人当たり面積"/>
        <xdr:cNvSpPr txBox="1"/>
      </xdr:nvSpPr>
      <xdr:spPr>
        <a:xfrm>
          <a:off x="8515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149877</xdr:rowOff>
    </xdr:from>
    <xdr:ext cx="469744" cy="259045"/>
    <xdr:sp macro="" textlink="">
      <xdr:nvSpPr>
        <xdr:cNvPr id="377" name="n_3mainValue【福祉施設】&#10;一人当たり面積"/>
        <xdr:cNvSpPr txBox="1"/>
      </xdr:nvSpPr>
      <xdr:spPr>
        <a:xfrm>
          <a:off x="7626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162577</xdr:rowOff>
    </xdr:from>
    <xdr:ext cx="469744" cy="259045"/>
    <xdr:sp macro="" textlink="">
      <xdr:nvSpPr>
        <xdr:cNvPr id="378" name="n_4mainValue【福祉施設】&#10;一人当たり面積"/>
        <xdr:cNvSpPr txBox="1"/>
      </xdr:nvSpPr>
      <xdr:spPr>
        <a:xfrm>
          <a:off x="6737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66221</xdr:rowOff>
    </xdr:from>
    <xdr:to>
      <xdr:col>24</xdr:col>
      <xdr:colOff>114300</xdr:colOff>
      <xdr:row>106</xdr:row>
      <xdr:rowOff>167821</xdr:rowOff>
    </xdr:to>
    <xdr:sp macro="" textlink="">
      <xdr:nvSpPr>
        <xdr:cNvPr id="420" name="楕円 419"/>
        <xdr:cNvSpPr/>
      </xdr:nvSpPr>
      <xdr:spPr>
        <a:xfrm>
          <a:off x="4584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44648</xdr:rowOff>
    </xdr:from>
    <xdr:ext cx="405111" cy="259045"/>
    <xdr:sp macro="" textlink="">
      <xdr:nvSpPr>
        <xdr:cNvPr id="421" name="【市民会館】&#10;有形固定資産減価償却率該当値テキスト"/>
        <xdr:cNvSpPr txBox="1"/>
      </xdr:nvSpPr>
      <xdr:spPr>
        <a:xfrm>
          <a:off x="4673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46627</xdr:rowOff>
    </xdr:from>
    <xdr:to>
      <xdr:col>20</xdr:col>
      <xdr:colOff>38100</xdr:colOff>
      <xdr:row>106</xdr:row>
      <xdr:rowOff>148227</xdr:rowOff>
    </xdr:to>
    <xdr:sp macro="" textlink="">
      <xdr:nvSpPr>
        <xdr:cNvPr id="422" name="楕円 421"/>
        <xdr:cNvSpPr/>
      </xdr:nvSpPr>
      <xdr:spPr>
        <a:xfrm>
          <a:off x="3746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97427</xdr:rowOff>
    </xdr:from>
    <xdr:to>
      <xdr:col>24</xdr:col>
      <xdr:colOff>63500</xdr:colOff>
      <xdr:row>106</xdr:row>
      <xdr:rowOff>117021</xdr:rowOff>
    </xdr:to>
    <xdr:cxnSp macro="">
      <xdr:nvCxnSpPr>
        <xdr:cNvPr id="423" name="直線コネクタ 422"/>
        <xdr:cNvCxnSpPr/>
      </xdr:nvCxnSpPr>
      <xdr:spPr>
        <a:xfrm>
          <a:off x="3797300" y="182711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56424</xdr:rowOff>
    </xdr:from>
    <xdr:to>
      <xdr:col>15</xdr:col>
      <xdr:colOff>101600</xdr:colOff>
      <xdr:row>104</xdr:row>
      <xdr:rowOff>158024</xdr:rowOff>
    </xdr:to>
    <xdr:sp macro="" textlink="">
      <xdr:nvSpPr>
        <xdr:cNvPr id="424" name="楕円 423"/>
        <xdr:cNvSpPr/>
      </xdr:nvSpPr>
      <xdr:spPr>
        <a:xfrm>
          <a:off x="2857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107224</xdr:rowOff>
    </xdr:from>
    <xdr:to>
      <xdr:col>19</xdr:col>
      <xdr:colOff>177800</xdr:colOff>
      <xdr:row>106</xdr:row>
      <xdr:rowOff>97427</xdr:rowOff>
    </xdr:to>
    <xdr:cxnSp macro="">
      <xdr:nvCxnSpPr>
        <xdr:cNvPr id="425" name="直線コネクタ 424"/>
        <xdr:cNvCxnSpPr/>
      </xdr:nvCxnSpPr>
      <xdr:spPr>
        <a:xfrm>
          <a:off x="2908300" y="17938024"/>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23768</xdr:rowOff>
    </xdr:from>
    <xdr:to>
      <xdr:col>10</xdr:col>
      <xdr:colOff>165100</xdr:colOff>
      <xdr:row>104</xdr:row>
      <xdr:rowOff>125368</xdr:rowOff>
    </xdr:to>
    <xdr:sp macro="" textlink="">
      <xdr:nvSpPr>
        <xdr:cNvPr id="426" name="楕円 425"/>
        <xdr:cNvSpPr/>
      </xdr:nvSpPr>
      <xdr:spPr>
        <a:xfrm>
          <a:off x="1968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74568</xdr:rowOff>
    </xdr:from>
    <xdr:to>
      <xdr:col>15</xdr:col>
      <xdr:colOff>50800</xdr:colOff>
      <xdr:row>104</xdr:row>
      <xdr:rowOff>107224</xdr:rowOff>
    </xdr:to>
    <xdr:cxnSp macro="">
      <xdr:nvCxnSpPr>
        <xdr:cNvPr id="427" name="直線コネクタ 426"/>
        <xdr:cNvCxnSpPr/>
      </xdr:nvCxnSpPr>
      <xdr:spPr>
        <a:xfrm>
          <a:off x="2019300" y="179053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162561</xdr:rowOff>
    </xdr:from>
    <xdr:to>
      <xdr:col>6</xdr:col>
      <xdr:colOff>38100</xdr:colOff>
      <xdr:row>104</xdr:row>
      <xdr:rowOff>92711</xdr:rowOff>
    </xdr:to>
    <xdr:sp macro="" textlink="">
      <xdr:nvSpPr>
        <xdr:cNvPr id="428" name="楕円 427"/>
        <xdr:cNvSpPr/>
      </xdr:nvSpPr>
      <xdr:spPr>
        <a:xfrm>
          <a:off x="1079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41911</xdr:rowOff>
    </xdr:from>
    <xdr:to>
      <xdr:col>10</xdr:col>
      <xdr:colOff>114300</xdr:colOff>
      <xdr:row>104</xdr:row>
      <xdr:rowOff>74568</xdr:rowOff>
    </xdr:to>
    <xdr:cxnSp macro="">
      <xdr:nvCxnSpPr>
        <xdr:cNvPr id="429" name="直線コネクタ 428"/>
        <xdr:cNvCxnSpPr/>
      </xdr:nvCxnSpPr>
      <xdr:spPr>
        <a:xfrm>
          <a:off x="1130300" y="178727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1" name="n_2aveValue【市民会館】&#10;有形固定資産減価償却率"/>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3" name="n_4aveValue【市民会館】&#10;有形固定資産減価償却率"/>
        <xdr:cNvSpPr txBox="1"/>
      </xdr:nvSpPr>
      <xdr:spPr>
        <a:xfrm>
          <a:off x="927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139354</xdr:rowOff>
    </xdr:from>
    <xdr:ext cx="405111" cy="259045"/>
    <xdr:sp macro="" textlink="">
      <xdr:nvSpPr>
        <xdr:cNvPr id="434" name="n_1mainValue【市民会館】&#10;有形固定資産減価償却率"/>
        <xdr:cNvSpPr txBox="1"/>
      </xdr:nvSpPr>
      <xdr:spPr>
        <a:xfrm>
          <a:off x="35820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5" name="n_2main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141895</xdr:rowOff>
    </xdr:from>
    <xdr:ext cx="405111" cy="259045"/>
    <xdr:sp macro="" textlink="">
      <xdr:nvSpPr>
        <xdr:cNvPr id="436" name="n_3mainValue【市民会館】&#10;有形固定資産減価償却率"/>
        <xdr:cNvSpPr txBox="1"/>
      </xdr:nvSpPr>
      <xdr:spPr>
        <a:xfrm>
          <a:off x="1816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109238</xdr:rowOff>
    </xdr:from>
    <xdr:ext cx="405111" cy="259045"/>
    <xdr:sp macro="" textlink="">
      <xdr:nvSpPr>
        <xdr:cNvPr id="437" name="n_4mainValue【市民会館】&#10;有形固定資産減価償却率"/>
        <xdr:cNvSpPr txBox="1"/>
      </xdr:nvSpPr>
      <xdr:spPr>
        <a:xfrm>
          <a:off x="927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xdr:cNvSpPr txBox="1"/>
      </xdr:nvSpPr>
      <xdr:spPr>
        <a:xfrm>
          <a:off x="10515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77" name="楕円 476"/>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48277</xdr:rowOff>
    </xdr:from>
    <xdr:ext cx="469744" cy="259045"/>
    <xdr:sp macro="" textlink="">
      <xdr:nvSpPr>
        <xdr:cNvPr id="478" name="【市民会館】&#10;一人当たり面積該当値テキスト"/>
        <xdr:cNvSpPr txBox="1"/>
      </xdr:nvSpPr>
      <xdr:spPr>
        <a:xfrm>
          <a:off x="10515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479" name="楕円 478"/>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76200</xdr:rowOff>
    </xdr:to>
    <xdr:cxnSp macro="">
      <xdr:nvCxnSpPr>
        <xdr:cNvPr id="480" name="直線コネクタ 479"/>
        <xdr:cNvCxnSpPr/>
      </xdr:nvCxnSpPr>
      <xdr:spPr>
        <a:xfrm>
          <a:off x="9639300" y="1790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33020</xdr:rowOff>
    </xdr:from>
    <xdr:to>
      <xdr:col>46</xdr:col>
      <xdr:colOff>38100</xdr:colOff>
      <xdr:row>104</xdr:row>
      <xdr:rowOff>134620</xdr:rowOff>
    </xdr:to>
    <xdr:sp macro="" textlink="">
      <xdr:nvSpPr>
        <xdr:cNvPr id="481" name="楕円 480"/>
        <xdr:cNvSpPr/>
      </xdr:nvSpPr>
      <xdr:spPr>
        <a:xfrm>
          <a:off x="8699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83820</xdr:rowOff>
    </xdr:to>
    <xdr:cxnSp macro="">
      <xdr:nvCxnSpPr>
        <xdr:cNvPr id="482" name="直線コネクタ 481"/>
        <xdr:cNvCxnSpPr/>
      </xdr:nvCxnSpPr>
      <xdr:spPr>
        <a:xfrm flipV="1">
          <a:off x="8750300" y="1790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33020</xdr:rowOff>
    </xdr:from>
    <xdr:to>
      <xdr:col>41</xdr:col>
      <xdr:colOff>101600</xdr:colOff>
      <xdr:row>104</xdr:row>
      <xdr:rowOff>134620</xdr:rowOff>
    </xdr:to>
    <xdr:sp macro="" textlink="">
      <xdr:nvSpPr>
        <xdr:cNvPr id="483" name="楕円 482"/>
        <xdr:cNvSpPr/>
      </xdr:nvSpPr>
      <xdr:spPr>
        <a:xfrm>
          <a:off x="7810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83820</xdr:rowOff>
    </xdr:from>
    <xdr:to>
      <xdr:col>45</xdr:col>
      <xdr:colOff>177800</xdr:colOff>
      <xdr:row>104</xdr:row>
      <xdr:rowOff>83820</xdr:rowOff>
    </xdr:to>
    <xdr:cxnSp macro="">
      <xdr:nvCxnSpPr>
        <xdr:cNvPr id="484" name="直線コネクタ 483"/>
        <xdr:cNvCxnSpPr/>
      </xdr:nvCxnSpPr>
      <xdr:spPr>
        <a:xfrm>
          <a:off x="7861300" y="17914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33020</xdr:rowOff>
    </xdr:from>
    <xdr:to>
      <xdr:col>36</xdr:col>
      <xdr:colOff>165100</xdr:colOff>
      <xdr:row>104</xdr:row>
      <xdr:rowOff>134620</xdr:rowOff>
    </xdr:to>
    <xdr:sp macro="" textlink="">
      <xdr:nvSpPr>
        <xdr:cNvPr id="485" name="楕円 484"/>
        <xdr:cNvSpPr/>
      </xdr:nvSpPr>
      <xdr:spPr>
        <a:xfrm>
          <a:off x="6921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83820</xdr:rowOff>
    </xdr:from>
    <xdr:to>
      <xdr:col>41</xdr:col>
      <xdr:colOff>50800</xdr:colOff>
      <xdr:row>104</xdr:row>
      <xdr:rowOff>83820</xdr:rowOff>
    </xdr:to>
    <xdr:cxnSp macro="">
      <xdr:nvCxnSpPr>
        <xdr:cNvPr id="486" name="直線コネクタ 485"/>
        <xdr:cNvCxnSpPr/>
      </xdr:nvCxnSpPr>
      <xdr:spPr>
        <a:xfrm>
          <a:off x="6972300" y="17914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11447</xdr:rowOff>
    </xdr:from>
    <xdr:ext cx="469744" cy="259045"/>
    <xdr:sp macro="" textlink="">
      <xdr:nvSpPr>
        <xdr:cNvPr id="487" name="n_1aveValue【市民会館】&#10;一人当たり面積"/>
        <xdr:cNvSpPr txBox="1"/>
      </xdr:nvSpPr>
      <xdr:spPr>
        <a:xfrm>
          <a:off x="9391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143527</xdr:rowOff>
    </xdr:from>
    <xdr:ext cx="469744" cy="259045"/>
    <xdr:sp macro="" textlink="">
      <xdr:nvSpPr>
        <xdr:cNvPr id="491" name="n_1main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151147</xdr:rowOff>
    </xdr:from>
    <xdr:ext cx="469744" cy="259045"/>
    <xdr:sp macro="" textlink="">
      <xdr:nvSpPr>
        <xdr:cNvPr id="492" name="n_2mainValue【市民会館】&#10;一人当たり面積"/>
        <xdr:cNvSpPr txBox="1"/>
      </xdr:nvSpPr>
      <xdr:spPr>
        <a:xfrm>
          <a:off x="8515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151147</xdr:rowOff>
    </xdr:from>
    <xdr:ext cx="469744" cy="259045"/>
    <xdr:sp macro="" textlink="">
      <xdr:nvSpPr>
        <xdr:cNvPr id="493" name="n_3mainValue【市民会館】&#10;一人当たり面積"/>
        <xdr:cNvSpPr txBox="1"/>
      </xdr:nvSpPr>
      <xdr:spPr>
        <a:xfrm>
          <a:off x="7626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151147</xdr:rowOff>
    </xdr:from>
    <xdr:ext cx="469744" cy="259045"/>
    <xdr:sp macro="" textlink="">
      <xdr:nvSpPr>
        <xdr:cNvPr id="494" name="n_4mainValue【市民会館】&#10;一人当たり面積"/>
        <xdr:cNvSpPr txBox="1"/>
      </xdr:nvSpPr>
      <xdr:spPr>
        <a:xfrm>
          <a:off x="6737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535" name="楕円 534"/>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536" name="【一般廃棄物処理施設】&#10;有形固定資産減価償却率該当値テキスト"/>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52070</xdr:rowOff>
    </xdr:from>
    <xdr:to>
      <xdr:col>81</xdr:col>
      <xdr:colOff>101600</xdr:colOff>
      <xdr:row>38</xdr:row>
      <xdr:rowOff>153670</xdr:rowOff>
    </xdr:to>
    <xdr:sp macro="" textlink="">
      <xdr:nvSpPr>
        <xdr:cNvPr id="537" name="楕円 536"/>
        <xdr:cNvSpPr/>
      </xdr:nvSpPr>
      <xdr:spPr>
        <a:xfrm>
          <a:off x="15430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102870</xdr:rowOff>
    </xdr:from>
    <xdr:to>
      <xdr:col>85</xdr:col>
      <xdr:colOff>127000</xdr:colOff>
      <xdr:row>38</xdr:row>
      <xdr:rowOff>133350</xdr:rowOff>
    </xdr:to>
    <xdr:cxnSp macro="">
      <xdr:nvCxnSpPr>
        <xdr:cNvPr id="538" name="直線コネクタ 537"/>
        <xdr:cNvCxnSpPr/>
      </xdr:nvCxnSpPr>
      <xdr:spPr>
        <a:xfrm>
          <a:off x="15481300" y="66179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539" name="楕円 538"/>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38</xdr:row>
      <xdr:rowOff>102870</xdr:rowOff>
    </xdr:to>
    <xdr:cxnSp macro="">
      <xdr:nvCxnSpPr>
        <xdr:cNvPr id="540" name="直線コネクタ 539"/>
        <xdr:cNvCxnSpPr/>
      </xdr:nvCxnSpPr>
      <xdr:spPr>
        <a:xfrm>
          <a:off x="14592300" y="657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41" name="楕円 540"/>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38</xdr:row>
      <xdr:rowOff>64770</xdr:rowOff>
    </xdr:to>
    <xdr:cxnSp macro="">
      <xdr:nvCxnSpPr>
        <xdr:cNvPr id="542" name="直線コネクタ 541"/>
        <xdr:cNvCxnSpPr/>
      </xdr:nvCxnSpPr>
      <xdr:spPr>
        <a:xfrm>
          <a:off x="13703300" y="65398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164465</xdr:rowOff>
    </xdr:from>
    <xdr:to>
      <xdr:col>67</xdr:col>
      <xdr:colOff>101600</xdr:colOff>
      <xdr:row>38</xdr:row>
      <xdr:rowOff>94615</xdr:rowOff>
    </xdr:to>
    <xdr:sp macro="" textlink="">
      <xdr:nvSpPr>
        <xdr:cNvPr id="543" name="楕円 542"/>
        <xdr:cNvSpPr/>
      </xdr:nvSpPr>
      <xdr:spPr>
        <a:xfrm>
          <a:off x="12763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24765</xdr:rowOff>
    </xdr:from>
    <xdr:to>
      <xdr:col>71</xdr:col>
      <xdr:colOff>177800</xdr:colOff>
      <xdr:row>38</xdr:row>
      <xdr:rowOff>43815</xdr:rowOff>
    </xdr:to>
    <xdr:cxnSp macro="">
      <xdr:nvCxnSpPr>
        <xdr:cNvPr id="544" name="直線コネクタ 543"/>
        <xdr:cNvCxnSpPr/>
      </xdr:nvCxnSpPr>
      <xdr:spPr>
        <a:xfrm flipV="1">
          <a:off x="12814300" y="65398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6"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547" name="n_3aveValue【一般廃棄物処理施設】&#10;有形固定資産減価償却率"/>
        <xdr:cNvSpPr txBox="1"/>
      </xdr:nvSpPr>
      <xdr:spPr>
        <a:xfrm>
          <a:off x="13500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144797</xdr:rowOff>
    </xdr:from>
    <xdr:ext cx="405111" cy="259045"/>
    <xdr:sp macro="" textlink="">
      <xdr:nvSpPr>
        <xdr:cNvPr id="549" name="n_1mainValue【一般廃棄物処理施設】&#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132097</xdr:rowOff>
    </xdr:from>
    <xdr:ext cx="405111" cy="259045"/>
    <xdr:sp macro="" textlink="">
      <xdr:nvSpPr>
        <xdr:cNvPr id="550" name="n_2mainValue【一般廃棄物処理施設】&#10;有形固定資産減価償却率"/>
        <xdr:cNvSpPr txBox="1"/>
      </xdr:nvSpPr>
      <xdr:spPr>
        <a:xfrm>
          <a:off x="14389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51" name="n_3main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111142</xdr:rowOff>
    </xdr:from>
    <xdr:ext cx="405111" cy="259045"/>
    <xdr:sp macro="" textlink="">
      <xdr:nvSpPr>
        <xdr:cNvPr id="552" name="n_4mainValue【一般廃棄物処理施設】&#10;有形固定資産減価償却率"/>
        <xdr:cNvSpPr txBox="1"/>
      </xdr:nvSpPr>
      <xdr:spPr>
        <a:xfrm>
          <a:off x="12611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27556</xdr:rowOff>
    </xdr:from>
    <xdr:to>
      <xdr:col>116</xdr:col>
      <xdr:colOff>114300</xdr:colOff>
      <xdr:row>40</xdr:row>
      <xdr:rowOff>129156</xdr:rowOff>
    </xdr:to>
    <xdr:sp macro="" textlink="">
      <xdr:nvSpPr>
        <xdr:cNvPr id="594" name="楕円 593"/>
        <xdr:cNvSpPr/>
      </xdr:nvSpPr>
      <xdr:spPr>
        <a:xfrm>
          <a:off x="22110700" y="68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5983</xdr:rowOff>
    </xdr:from>
    <xdr:ext cx="534377" cy="259045"/>
    <xdr:sp macro="" textlink="">
      <xdr:nvSpPr>
        <xdr:cNvPr id="595" name="【一般廃棄物処理施設】&#10;一人当たり有形固定資産（償却資産）額該当値テキスト"/>
        <xdr:cNvSpPr txBox="1"/>
      </xdr:nvSpPr>
      <xdr:spPr>
        <a:xfrm>
          <a:off x="22199600" y="686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170583</xdr:rowOff>
    </xdr:from>
    <xdr:to>
      <xdr:col>112</xdr:col>
      <xdr:colOff>38100</xdr:colOff>
      <xdr:row>40</xdr:row>
      <xdr:rowOff>100733</xdr:rowOff>
    </xdr:to>
    <xdr:sp macro="" textlink="">
      <xdr:nvSpPr>
        <xdr:cNvPr id="596" name="楕円 595"/>
        <xdr:cNvSpPr/>
      </xdr:nvSpPr>
      <xdr:spPr>
        <a:xfrm>
          <a:off x="21272500" y="68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49933</xdr:rowOff>
    </xdr:from>
    <xdr:to>
      <xdr:col>116</xdr:col>
      <xdr:colOff>63500</xdr:colOff>
      <xdr:row>40</xdr:row>
      <xdr:rowOff>78356</xdr:rowOff>
    </xdr:to>
    <xdr:cxnSp macro="">
      <xdr:nvCxnSpPr>
        <xdr:cNvPr id="597" name="直線コネクタ 596"/>
        <xdr:cNvCxnSpPr/>
      </xdr:nvCxnSpPr>
      <xdr:spPr>
        <a:xfrm>
          <a:off x="21323300" y="6907933"/>
          <a:ext cx="8382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8092</xdr:rowOff>
    </xdr:from>
    <xdr:to>
      <xdr:col>107</xdr:col>
      <xdr:colOff>101600</xdr:colOff>
      <xdr:row>40</xdr:row>
      <xdr:rowOff>109692</xdr:rowOff>
    </xdr:to>
    <xdr:sp macro="" textlink="">
      <xdr:nvSpPr>
        <xdr:cNvPr id="598" name="楕円 597"/>
        <xdr:cNvSpPr/>
      </xdr:nvSpPr>
      <xdr:spPr>
        <a:xfrm>
          <a:off x="20383500" y="68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49933</xdr:rowOff>
    </xdr:from>
    <xdr:to>
      <xdr:col>111</xdr:col>
      <xdr:colOff>177800</xdr:colOff>
      <xdr:row>40</xdr:row>
      <xdr:rowOff>58892</xdr:rowOff>
    </xdr:to>
    <xdr:cxnSp macro="">
      <xdr:nvCxnSpPr>
        <xdr:cNvPr id="599" name="直線コネクタ 598"/>
        <xdr:cNvCxnSpPr/>
      </xdr:nvCxnSpPr>
      <xdr:spPr>
        <a:xfrm flipV="1">
          <a:off x="20434300" y="6907933"/>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9736</xdr:rowOff>
    </xdr:from>
    <xdr:to>
      <xdr:col>102</xdr:col>
      <xdr:colOff>165100</xdr:colOff>
      <xdr:row>40</xdr:row>
      <xdr:rowOff>111336</xdr:rowOff>
    </xdr:to>
    <xdr:sp macro="" textlink="">
      <xdr:nvSpPr>
        <xdr:cNvPr id="600" name="楕円 599"/>
        <xdr:cNvSpPr/>
      </xdr:nvSpPr>
      <xdr:spPr>
        <a:xfrm>
          <a:off x="19494500" y="68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58892</xdr:rowOff>
    </xdr:from>
    <xdr:to>
      <xdr:col>107</xdr:col>
      <xdr:colOff>50800</xdr:colOff>
      <xdr:row>40</xdr:row>
      <xdr:rowOff>60536</xdr:rowOff>
    </xdr:to>
    <xdr:cxnSp macro="">
      <xdr:nvCxnSpPr>
        <xdr:cNvPr id="601" name="直線コネクタ 600"/>
        <xdr:cNvCxnSpPr/>
      </xdr:nvCxnSpPr>
      <xdr:spPr>
        <a:xfrm flipV="1">
          <a:off x="19545300" y="6916892"/>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135803</xdr:rowOff>
    </xdr:from>
    <xdr:to>
      <xdr:col>98</xdr:col>
      <xdr:colOff>38100</xdr:colOff>
      <xdr:row>40</xdr:row>
      <xdr:rowOff>65953</xdr:rowOff>
    </xdr:to>
    <xdr:sp macro="" textlink="">
      <xdr:nvSpPr>
        <xdr:cNvPr id="602" name="楕円 601"/>
        <xdr:cNvSpPr/>
      </xdr:nvSpPr>
      <xdr:spPr>
        <a:xfrm>
          <a:off x="18605500" y="68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15153</xdr:rowOff>
    </xdr:from>
    <xdr:to>
      <xdr:col>102</xdr:col>
      <xdr:colOff>114300</xdr:colOff>
      <xdr:row>40</xdr:row>
      <xdr:rowOff>60536</xdr:rowOff>
    </xdr:to>
    <xdr:cxnSp macro="">
      <xdr:nvCxnSpPr>
        <xdr:cNvPr id="603" name="直線コネクタ 602"/>
        <xdr:cNvCxnSpPr/>
      </xdr:nvCxnSpPr>
      <xdr:spPr>
        <a:xfrm>
          <a:off x="18656300" y="6873153"/>
          <a:ext cx="889000" cy="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604" name="n_1aveValue【一般廃棄物処理施設】&#10;一人当たり有形固定資産（償却資産）額"/>
        <xdr:cNvSpPr txBox="1"/>
      </xdr:nvSpPr>
      <xdr:spPr>
        <a:xfrm>
          <a:off x="21043411" y="64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78376</xdr:rowOff>
    </xdr:from>
    <xdr:ext cx="534377" cy="259045"/>
    <xdr:sp macro="" textlink="">
      <xdr:nvSpPr>
        <xdr:cNvPr id="605" name="n_2aveValue【一般廃棄物処理施設】&#10;一人当たり有形固定資産（償却資産）額"/>
        <xdr:cNvSpPr txBox="1"/>
      </xdr:nvSpPr>
      <xdr:spPr>
        <a:xfrm>
          <a:off x="201671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93801</xdr:rowOff>
    </xdr:from>
    <xdr:ext cx="534377" cy="259045"/>
    <xdr:sp macro="" textlink="">
      <xdr:nvSpPr>
        <xdr:cNvPr id="606" name="n_3aveValue【一般廃棄物処理施設】&#10;一人当たり有形固定資産（償却資産）額"/>
        <xdr:cNvSpPr txBox="1"/>
      </xdr:nvSpPr>
      <xdr:spPr>
        <a:xfrm>
          <a:off x="19278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91860</xdr:rowOff>
    </xdr:from>
    <xdr:ext cx="534377" cy="259045"/>
    <xdr:sp macro="" textlink="">
      <xdr:nvSpPr>
        <xdr:cNvPr id="608" name="n_1mainValue【一般廃棄物処理施設】&#10;一人当たり有形固定資産（償却資産）額"/>
        <xdr:cNvSpPr txBox="1"/>
      </xdr:nvSpPr>
      <xdr:spPr>
        <a:xfrm>
          <a:off x="21043411" y="694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100819</xdr:rowOff>
    </xdr:from>
    <xdr:ext cx="534377" cy="259045"/>
    <xdr:sp macro="" textlink="">
      <xdr:nvSpPr>
        <xdr:cNvPr id="609" name="n_2mainValue【一般廃棄物処理施設】&#10;一人当たり有形固定資産（償却資産）額"/>
        <xdr:cNvSpPr txBox="1"/>
      </xdr:nvSpPr>
      <xdr:spPr>
        <a:xfrm>
          <a:off x="20167111" y="69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102463</xdr:rowOff>
    </xdr:from>
    <xdr:ext cx="534377" cy="259045"/>
    <xdr:sp macro="" textlink="">
      <xdr:nvSpPr>
        <xdr:cNvPr id="610" name="n_3mainValue【一般廃棄物処理施設】&#10;一人当たり有形固定資産（償却資産）額"/>
        <xdr:cNvSpPr txBox="1"/>
      </xdr:nvSpPr>
      <xdr:spPr>
        <a:xfrm>
          <a:off x="19278111" y="69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57080</xdr:rowOff>
    </xdr:from>
    <xdr:ext cx="534377" cy="259045"/>
    <xdr:sp macro="" textlink="">
      <xdr:nvSpPr>
        <xdr:cNvPr id="611" name="n_4mainValue【一般廃棄物処理施設】&#10;一人当たり有形固定資産（償却資産）額"/>
        <xdr:cNvSpPr txBox="1"/>
      </xdr:nvSpPr>
      <xdr:spPr>
        <a:xfrm>
          <a:off x="18389111" y="69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652" name="直線コネクタ 651"/>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653" name="【消防施設】&#10;有形固定資産減価償却率最小値テキスト"/>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654" name="直線コネクタ 653"/>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655" name="【消防施設】&#10;有形固定資産減価償却率最大値テキスト"/>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656" name="直線コネクタ 655"/>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657" name="【消防施設】&#10;有形固定資産減価償却率平均値テキスト"/>
        <xdr:cNvSpPr txBox="1"/>
      </xdr:nvSpPr>
      <xdr:spPr>
        <a:xfrm>
          <a:off x="16357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658" name="フローチャート: 判断 657"/>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59" name="フローチャート: 判断 658"/>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660" name="フローチャート: 判断 659"/>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661" name="フローチャート: 判断 660"/>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662" name="フローチャート: 判断 661"/>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126364</xdr:rowOff>
    </xdr:from>
    <xdr:to>
      <xdr:col>85</xdr:col>
      <xdr:colOff>177800</xdr:colOff>
      <xdr:row>79</xdr:row>
      <xdr:rowOff>56514</xdr:rowOff>
    </xdr:to>
    <xdr:sp macro="" textlink="">
      <xdr:nvSpPr>
        <xdr:cNvPr id="668" name="楕円 667"/>
        <xdr:cNvSpPr/>
      </xdr:nvSpPr>
      <xdr:spPr>
        <a:xfrm>
          <a:off x="162687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41291</xdr:rowOff>
    </xdr:from>
    <xdr:ext cx="405111" cy="259045"/>
    <xdr:sp macro="" textlink="">
      <xdr:nvSpPr>
        <xdr:cNvPr id="669" name="【消防施設】&#10;有形固定資産減価償却率該当値テキスト"/>
        <xdr:cNvSpPr txBox="1"/>
      </xdr:nvSpPr>
      <xdr:spPr>
        <a:xfrm>
          <a:off x="16357600" y="13414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71120</xdr:rowOff>
    </xdr:from>
    <xdr:to>
      <xdr:col>81</xdr:col>
      <xdr:colOff>101600</xdr:colOff>
      <xdr:row>79</xdr:row>
      <xdr:rowOff>1270</xdr:rowOff>
    </xdr:to>
    <xdr:sp macro="" textlink="">
      <xdr:nvSpPr>
        <xdr:cNvPr id="670" name="楕円 669"/>
        <xdr:cNvSpPr/>
      </xdr:nvSpPr>
      <xdr:spPr>
        <a:xfrm>
          <a:off x="15430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121920</xdr:rowOff>
    </xdr:from>
    <xdr:to>
      <xdr:col>85</xdr:col>
      <xdr:colOff>127000</xdr:colOff>
      <xdr:row>79</xdr:row>
      <xdr:rowOff>5714</xdr:rowOff>
    </xdr:to>
    <xdr:cxnSp macro="">
      <xdr:nvCxnSpPr>
        <xdr:cNvPr id="671" name="直線コネクタ 670"/>
        <xdr:cNvCxnSpPr/>
      </xdr:nvCxnSpPr>
      <xdr:spPr>
        <a:xfrm>
          <a:off x="15481300" y="1349502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36830</xdr:rowOff>
    </xdr:from>
    <xdr:to>
      <xdr:col>76</xdr:col>
      <xdr:colOff>165100</xdr:colOff>
      <xdr:row>78</xdr:row>
      <xdr:rowOff>138430</xdr:rowOff>
    </xdr:to>
    <xdr:sp macro="" textlink="">
      <xdr:nvSpPr>
        <xdr:cNvPr id="672" name="楕円 671"/>
        <xdr:cNvSpPr/>
      </xdr:nvSpPr>
      <xdr:spPr>
        <a:xfrm>
          <a:off x="14541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87630</xdr:rowOff>
    </xdr:from>
    <xdr:to>
      <xdr:col>81</xdr:col>
      <xdr:colOff>50800</xdr:colOff>
      <xdr:row>78</xdr:row>
      <xdr:rowOff>121920</xdr:rowOff>
    </xdr:to>
    <xdr:cxnSp macro="">
      <xdr:nvCxnSpPr>
        <xdr:cNvPr id="673" name="直線コネクタ 672"/>
        <xdr:cNvCxnSpPr/>
      </xdr:nvCxnSpPr>
      <xdr:spPr>
        <a:xfrm>
          <a:off x="14592300" y="13460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111125</xdr:rowOff>
    </xdr:from>
    <xdr:to>
      <xdr:col>72</xdr:col>
      <xdr:colOff>38100</xdr:colOff>
      <xdr:row>79</xdr:row>
      <xdr:rowOff>41275</xdr:rowOff>
    </xdr:to>
    <xdr:sp macro="" textlink="">
      <xdr:nvSpPr>
        <xdr:cNvPr id="674" name="楕円 673"/>
        <xdr:cNvSpPr/>
      </xdr:nvSpPr>
      <xdr:spPr>
        <a:xfrm>
          <a:off x="13652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87630</xdr:rowOff>
    </xdr:from>
    <xdr:to>
      <xdr:col>76</xdr:col>
      <xdr:colOff>114300</xdr:colOff>
      <xdr:row>78</xdr:row>
      <xdr:rowOff>161925</xdr:rowOff>
    </xdr:to>
    <xdr:cxnSp macro="">
      <xdr:nvCxnSpPr>
        <xdr:cNvPr id="675" name="直線コネクタ 674"/>
        <xdr:cNvCxnSpPr/>
      </xdr:nvCxnSpPr>
      <xdr:spPr>
        <a:xfrm flipV="1">
          <a:off x="13703300" y="134607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95886</xdr:rowOff>
    </xdr:from>
    <xdr:to>
      <xdr:col>67</xdr:col>
      <xdr:colOff>101600</xdr:colOff>
      <xdr:row>79</xdr:row>
      <xdr:rowOff>26036</xdr:rowOff>
    </xdr:to>
    <xdr:sp macro="" textlink="">
      <xdr:nvSpPr>
        <xdr:cNvPr id="676" name="楕円 675"/>
        <xdr:cNvSpPr/>
      </xdr:nvSpPr>
      <xdr:spPr>
        <a:xfrm>
          <a:off x="12763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146686</xdr:rowOff>
    </xdr:from>
    <xdr:to>
      <xdr:col>71</xdr:col>
      <xdr:colOff>177800</xdr:colOff>
      <xdr:row>78</xdr:row>
      <xdr:rowOff>161925</xdr:rowOff>
    </xdr:to>
    <xdr:cxnSp macro="">
      <xdr:nvCxnSpPr>
        <xdr:cNvPr id="677" name="直線コネクタ 676"/>
        <xdr:cNvCxnSpPr/>
      </xdr:nvCxnSpPr>
      <xdr:spPr>
        <a:xfrm>
          <a:off x="12814300" y="135197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678" name="n_1aveValue【消防施設】&#10;有形固定資産減価償却率"/>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36213</xdr:rowOff>
    </xdr:from>
    <xdr:ext cx="405111" cy="259045"/>
    <xdr:sp macro="" textlink="">
      <xdr:nvSpPr>
        <xdr:cNvPr id="679" name="n_2aveValue【消防施設】&#10;有形固定資産減価償却率"/>
        <xdr:cNvSpPr txBox="1"/>
      </xdr:nvSpPr>
      <xdr:spPr>
        <a:xfrm>
          <a:off x="14389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680" name="n_3aveValue【消防施設】&#10;有形固定資産減価償却率"/>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681" name="n_4aveValue【消防施設】&#10;有形固定資産減価償却率"/>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17797</xdr:rowOff>
    </xdr:from>
    <xdr:ext cx="405111" cy="259045"/>
    <xdr:sp macro="" textlink="">
      <xdr:nvSpPr>
        <xdr:cNvPr id="682" name="n_1mainValue【消防施設】&#10;有形固定資産減価償却率"/>
        <xdr:cNvSpPr txBox="1"/>
      </xdr:nvSpPr>
      <xdr:spPr>
        <a:xfrm>
          <a:off x="152660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154957</xdr:rowOff>
    </xdr:from>
    <xdr:ext cx="405111" cy="259045"/>
    <xdr:sp macro="" textlink="">
      <xdr:nvSpPr>
        <xdr:cNvPr id="683" name="n_2mainValue【消防施設】&#10;有形固定資産減価償却率"/>
        <xdr:cNvSpPr txBox="1"/>
      </xdr:nvSpPr>
      <xdr:spPr>
        <a:xfrm>
          <a:off x="14389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57802</xdr:rowOff>
    </xdr:from>
    <xdr:ext cx="405111" cy="259045"/>
    <xdr:sp macro="" textlink="">
      <xdr:nvSpPr>
        <xdr:cNvPr id="684" name="n_3mainValue【消防施設】&#10;有形固定資産減価償却率"/>
        <xdr:cNvSpPr txBox="1"/>
      </xdr:nvSpPr>
      <xdr:spPr>
        <a:xfrm>
          <a:off x="135007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42563</xdr:rowOff>
    </xdr:from>
    <xdr:ext cx="405111" cy="259045"/>
    <xdr:sp macro="" textlink="">
      <xdr:nvSpPr>
        <xdr:cNvPr id="685" name="n_4mainValue【消防施設】&#10;有形固定資産減価償却率"/>
        <xdr:cNvSpPr txBox="1"/>
      </xdr:nvSpPr>
      <xdr:spPr>
        <a:xfrm>
          <a:off x="12611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709" name="直線コネクタ 708"/>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10"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1" name="直線コネクタ 710"/>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12"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13" name="直線コネクタ 71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4" name="【消防施設】&#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5" name="フローチャート: 判断 714"/>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17" name="フローチャート: 判断 716"/>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18" name="フローチャート: 判断 717"/>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19" name="フローチャート: 判断 718"/>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12700</xdr:rowOff>
    </xdr:from>
    <xdr:to>
      <xdr:col>116</xdr:col>
      <xdr:colOff>114300</xdr:colOff>
      <xdr:row>80</xdr:row>
      <xdr:rowOff>114300</xdr:rowOff>
    </xdr:to>
    <xdr:sp macro="" textlink="">
      <xdr:nvSpPr>
        <xdr:cNvPr id="725" name="楕円 724"/>
        <xdr:cNvSpPr/>
      </xdr:nvSpPr>
      <xdr:spPr>
        <a:xfrm>
          <a:off x="221107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35577</xdr:rowOff>
    </xdr:from>
    <xdr:ext cx="469744" cy="259045"/>
    <xdr:sp macro="" textlink="">
      <xdr:nvSpPr>
        <xdr:cNvPr id="726" name="【消防施設】&#10;一人当たり面積該当値テキスト"/>
        <xdr:cNvSpPr txBox="1"/>
      </xdr:nvSpPr>
      <xdr:spPr>
        <a:xfrm>
          <a:off x="22199600"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12700</xdr:rowOff>
    </xdr:from>
    <xdr:to>
      <xdr:col>112</xdr:col>
      <xdr:colOff>38100</xdr:colOff>
      <xdr:row>80</xdr:row>
      <xdr:rowOff>114300</xdr:rowOff>
    </xdr:to>
    <xdr:sp macro="" textlink="">
      <xdr:nvSpPr>
        <xdr:cNvPr id="727" name="楕円 726"/>
        <xdr:cNvSpPr/>
      </xdr:nvSpPr>
      <xdr:spPr>
        <a:xfrm>
          <a:off x="21272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63500</xdr:rowOff>
    </xdr:from>
    <xdr:to>
      <xdr:col>116</xdr:col>
      <xdr:colOff>63500</xdr:colOff>
      <xdr:row>80</xdr:row>
      <xdr:rowOff>63500</xdr:rowOff>
    </xdr:to>
    <xdr:cxnSp macro="">
      <xdr:nvCxnSpPr>
        <xdr:cNvPr id="728" name="直線コネクタ 727"/>
        <xdr:cNvCxnSpPr/>
      </xdr:nvCxnSpPr>
      <xdr:spPr>
        <a:xfrm>
          <a:off x="21323300" y="1377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729" name="楕円 728"/>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63500</xdr:rowOff>
    </xdr:from>
    <xdr:to>
      <xdr:col>111</xdr:col>
      <xdr:colOff>177800</xdr:colOff>
      <xdr:row>80</xdr:row>
      <xdr:rowOff>76200</xdr:rowOff>
    </xdr:to>
    <xdr:cxnSp macro="">
      <xdr:nvCxnSpPr>
        <xdr:cNvPr id="730" name="直線コネクタ 729"/>
        <xdr:cNvCxnSpPr/>
      </xdr:nvCxnSpPr>
      <xdr:spPr>
        <a:xfrm flipV="1">
          <a:off x="20434300" y="1377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731" name="楕円 730"/>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81</xdr:row>
      <xdr:rowOff>19050</xdr:rowOff>
    </xdr:to>
    <xdr:cxnSp macro="">
      <xdr:nvCxnSpPr>
        <xdr:cNvPr id="732" name="直線コネクタ 731"/>
        <xdr:cNvCxnSpPr/>
      </xdr:nvCxnSpPr>
      <xdr:spPr>
        <a:xfrm flipV="1">
          <a:off x="19545300" y="1379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88900</xdr:rowOff>
    </xdr:from>
    <xdr:to>
      <xdr:col>98</xdr:col>
      <xdr:colOff>38100</xdr:colOff>
      <xdr:row>81</xdr:row>
      <xdr:rowOff>19050</xdr:rowOff>
    </xdr:to>
    <xdr:sp macro="" textlink="">
      <xdr:nvSpPr>
        <xdr:cNvPr id="733" name="楕円 732"/>
        <xdr:cNvSpPr/>
      </xdr:nvSpPr>
      <xdr:spPr>
        <a:xfrm>
          <a:off x="186055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139700</xdr:rowOff>
    </xdr:from>
    <xdr:to>
      <xdr:col>102</xdr:col>
      <xdr:colOff>114300</xdr:colOff>
      <xdr:row>81</xdr:row>
      <xdr:rowOff>19050</xdr:rowOff>
    </xdr:to>
    <xdr:cxnSp macro="">
      <xdr:nvCxnSpPr>
        <xdr:cNvPr id="734" name="直線コネクタ 733"/>
        <xdr:cNvCxnSpPr/>
      </xdr:nvCxnSpPr>
      <xdr:spPr>
        <a:xfrm>
          <a:off x="18656300" y="1385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消防施設】&#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736" name="n_2aveValue【消防施設】&#10;一人当たり面積"/>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37" name="n_3aveValue【消防施設】&#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38" name="n_4aveValue【消防施設】&#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130827</xdr:rowOff>
    </xdr:from>
    <xdr:ext cx="469744" cy="259045"/>
    <xdr:sp macro="" textlink="">
      <xdr:nvSpPr>
        <xdr:cNvPr id="739" name="n_1mainValue【消防施設】&#10;一人当たり面積"/>
        <xdr:cNvSpPr txBox="1"/>
      </xdr:nvSpPr>
      <xdr:spPr>
        <a:xfrm>
          <a:off x="210757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40" name="n_2mainValue【消防施設】&#10;一人当たり面積"/>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741" name="n_3mainValue【消防施設】&#10;一人当たり面積"/>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35577</xdr:rowOff>
    </xdr:from>
    <xdr:ext cx="469744" cy="259045"/>
    <xdr:sp macro="" textlink="">
      <xdr:nvSpPr>
        <xdr:cNvPr id="742" name="n_4mainValue【消防施設】&#10;一人当たり面積"/>
        <xdr:cNvSpPr txBox="1"/>
      </xdr:nvSpPr>
      <xdr:spPr>
        <a:xfrm>
          <a:off x="184214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768" name="直線コネクタ 767"/>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769" name="【庁舎】&#10;有形固定資産減価償却率最小値テキスト"/>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770" name="直線コネクタ 769"/>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771" name="【庁舎】&#10;有形固定資産減価償却率最大値テキスト"/>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772" name="直線コネクタ 771"/>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773"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774" name="フローチャート: 判断 773"/>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75" name="フローチャート: 判断 774"/>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76" name="フローチャート: 判断 775"/>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777" name="フローチャート: 判断 776"/>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778" name="フローチャート: 判断 777"/>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113574</xdr:rowOff>
    </xdr:from>
    <xdr:to>
      <xdr:col>85</xdr:col>
      <xdr:colOff>177800</xdr:colOff>
      <xdr:row>107</xdr:row>
      <xdr:rowOff>43724</xdr:rowOff>
    </xdr:to>
    <xdr:sp macro="" textlink="">
      <xdr:nvSpPr>
        <xdr:cNvPr id="784" name="楕円 783"/>
        <xdr:cNvSpPr/>
      </xdr:nvSpPr>
      <xdr:spPr>
        <a:xfrm>
          <a:off x="16268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92001</xdr:rowOff>
    </xdr:from>
    <xdr:ext cx="405111" cy="259045"/>
    <xdr:sp macro="" textlink="">
      <xdr:nvSpPr>
        <xdr:cNvPr id="785" name="【庁舎】&#10;有形固定資産減価償却率該当値テキスト"/>
        <xdr:cNvSpPr txBox="1"/>
      </xdr:nvSpPr>
      <xdr:spPr>
        <a:xfrm>
          <a:off x="16357600"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786" name="楕円 785"/>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106</xdr:row>
      <xdr:rowOff>164374</xdr:rowOff>
    </xdr:to>
    <xdr:cxnSp macro="">
      <xdr:nvCxnSpPr>
        <xdr:cNvPr id="787" name="直線コネクタ 786"/>
        <xdr:cNvCxnSpPr/>
      </xdr:nvCxnSpPr>
      <xdr:spPr>
        <a:xfrm>
          <a:off x="15481300" y="183070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49893</xdr:rowOff>
    </xdr:from>
    <xdr:to>
      <xdr:col>76</xdr:col>
      <xdr:colOff>165100</xdr:colOff>
      <xdr:row>106</xdr:row>
      <xdr:rowOff>151493</xdr:rowOff>
    </xdr:to>
    <xdr:sp macro="" textlink="">
      <xdr:nvSpPr>
        <xdr:cNvPr id="788" name="楕円 787"/>
        <xdr:cNvSpPr/>
      </xdr:nvSpPr>
      <xdr:spPr>
        <a:xfrm>
          <a:off x="14541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100693</xdr:rowOff>
    </xdr:from>
    <xdr:to>
      <xdr:col>81</xdr:col>
      <xdr:colOff>50800</xdr:colOff>
      <xdr:row>106</xdr:row>
      <xdr:rowOff>133350</xdr:rowOff>
    </xdr:to>
    <xdr:cxnSp macro="">
      <xdr:nvCxnSpPr>
        <xdr:cNvPr id="789" name="直線コネクタ 788"/>
        <xdr:cNvCxnSpPr/>
      </xdr:nvCxnSpPr>
      <xdr:spPr>
        <a:xfrm>
          <a:off x="14592300" y="182743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17236</xdr:rowOff>
    </xdr:from>
    <xdr:to>
      <xdr:col>72</xdr:col>
      <xdr:colOff>38100</xdr:colOff>
      <xdr:row>106</xdr:row>
      <xdr:rowOff>118836</xdr:rowOff>
    </xdr:to>
    <xdr:sp macro="" textlink="">
      <xdr:nvSpPr>
        <xdr:cNvPr id="790" name="楕円 789"/>
        <xdr:cNvSpPr/>
      </xdr:nvSpPr>
      <xdr:spPr>
        <a:xfrm>
          <a:off x="13652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68036</xdr:rowOff>
    </xdr:from>
    <xdr:to>
      <xdr:col>76</xdr:col>
      <xdr:colOff>114300</xdr:colOff>
      <xdr:row>106</xdr:row>
      <xdr:rowOff>100693</xdr:rowOff>
    </xdr:to>
    <xdr:cxnSp macro="">
      <xdr:nvCxnSpPr>
        <xdr:cNvPr id="791" name="直線コネクタ 790"/>
        <xdr:cNvCxnSpPr/>
      </xdr:nvCxnSpPr>
      <xdr:spPr>
        <a:xfrm>
          <a:off x="13703300" y="182417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792" name="楕円 791"/>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68036</xdr:rowOff>
    </xdr:to>
    <xdr:cxnSp macro="">
      <xdr:nvCxnSpPr>
        <xdr:cNvPr id="793" name="直線コネクタ 792"/>
        <xdr:cNvCxnSpPr/>
      </xdr:nvCxnSpPr>
      <xdr:spPr>
        <a:xfrm>
          <a:off x="12814300" y="182090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794"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795"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796" name="n_3aveValue【庁舎】&#10;有形固定資産減価償却率"/>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797" name="n_4aveValue【庁舎】&#10;有形固定資産減価償却率"/>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798" name="n_1mainValue【庁舎】&#10;有形固定資産減価償却率"/>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142620</xdr:rowOff>
    </xdr:from>
    <xdr:ext cx="405111" cy="259045"/>
    <xdr:sp macro="" textlink="">
      <xdr:nvSpPr>
        <xdr:cNvPr id="799" name="n_2mainValue【庁舎】&#10;有形固定資産減価償却率"/>
        <xdr:cNvSpPr txBox="1"/>
      </xdr:nvSpPr>
      <xdr:spPr>
        <a:xfrm>
          <a:off x="14389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109963</xdr:rowOff>
    </xdr:from>
    <xdr:ext cx="405111" cy="259045"/>
    <xdr:sp macro="" textlink="">
      <xdr:nvSpPr>
        <xdr:cNvPr id="800" name="n_3mainValue【庁舎】&#10;有形固定資産減価償却率"/>
        <xdr:cNvSpPr txBox="1"/>
      </xdr:nvSpPr>
      <xdr:spPr>
        <a:xfrm>
          <a:off x="13500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801" name="n_4mainValue【庁舎】&#10;有形固定資産減価償却率"/>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825" name="直線コネクタ 824"/>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826"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827" name="直線コネクタ 826"/>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828"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829" name="直線コネクタ 828"/>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64788</xdr:rowOff>
    </xdr:from>
    <xdr:ext cx="469744" cy="259045"/>
    <xdr:sp macro="" textlink="">
      <xdr:nvSpPr>
        <xdr:cNvPr id="830" name="【庁舎】&#10;一人当たり面積平均値テキスト"/>
        <xdr:cNvSpPr txBox="1"/>
      </xdr:nvSpPr>
      <xdr:spPr>
        <a:xfrm>
          <a:off x="22199600" y="1806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831" name="フローチャート: 判断 830"/>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832" name="フローチャート: 判断 831"/>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833" name="フローチャート: 判断 832"/>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34" name="フローチャート: 判断 833"/>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835" name="フローチャート: 判断 834"/>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41" name="楕円 840"/>
        <xdr:cNvSpPr/>
      </xdr:nvSpPr>
      <xdr:spPr>
        <a:xfrm>
          <a:off x="22110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86377</xdr:rowOff>
    </xdr:from>
    <xdr:ext cx="469744" cy="259045"/>
    <xdr:sp macro="" textlink="">
      <xdr:nvSpPr>
        <xdr:cNvPr id="842" name="【庁舎】&#10;一人当たり面積該当値テキスト"/>
        <xdr:cNvSpPr txBox="1"/>
      </xdr:nvSpPr>
      <xdr:spPr>
        <a:xfrm>
          <a:off x="22199600"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63500</xdr:rowOff>
    </xdr:from>
    <xdr:to>
      <xdr:col>112</xdr:col>
      <xdr:colOff>38100</xdr:colOff>
      <xdr:row>105</xdr:row>
      <xdr:rowOff>165100</xdr:rowOff>
    </xdr:to>
    <xdr:sp macro="" textlink="">
      <xdr:nvSpPr>
        <xdr:cNvPr id="843" name="楕円 842"/>
        <xdr:cNvSpPr/>
      </xdr:nvSpPr>
      <xdr:spPr>
        <a:xfrm>
          <a:off x="2127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114300</xdr:rowOff>
    </xdr:from>
    <xdr:to>
      <xdr:col>116</xdr:col>
      <xdr:colOff>63500</xdr:colOff>
      <xdr:row>105</xdr:row>
      <xdr:rowOff>114300</xdr:rowOff>
    </xdr:to>
    <xdr:cxnSp macro="">
      <xdr:nvCxnSpPr>
        <xdr:cNvPr id="844" name="直線コネクタ 843"/>
        <xdr:cNvCxnSpPr/>
      </xdr:nvCxnSpPr>
      <xdr:spPr>
        <a:xfrm>
          <a:off x="21323300" y="18116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45" name="楕円 844"/>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114300</xdr:rowOff>
    </xdr:from>
    <xdr:to>
      <xdr:col>111</xdr:col>
      <xdr:colOff>177800</xdr:colOff>
      <xdr:row>105</xdr:row>
      <xdr:rowOff>118111</xdr:rowOff>
    </xdr:to>
    <xdr:cxnSp macro="">
      <xdr:nvCxnSpPr>
        <xdr:cNvPr id="846" name="直線コネクタ 845"/>
        <xdr:cNvCxnSpPr/>
      </xdr:nvCxnSpPr>
      <xdr:spPr>
        <a:xfrm flipV="1">
          <a:off x="20434300" y="181165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847" name="楕円 846"/>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118111</xdr:rowOff>
    </xdr:to>
    <xdr:cxnSp macro="">
      <xdr:nvCxnSpPr>
        <xdr:cNvPr id="848" name="直線コネクタ 847"/>
        <xdr:cNvCxnSpPr/>
      </xdr:nvCxnSpPr>
      <xdr:spPr>
        <a:xfrm>
          <a:off x="19545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71120</xdr:rowOff>
    </xdr:from>
    <xdr:to>
      <xdr:col>98</xdr:col>
      <xdr:colOff>38100</xdr:colOff>
      <xdr:row>106</xdr:row>
      <xdr:rowOff>1270</xdr:rowOff>
    </xdr:to>
    <xdr:sp macro="" textlink="">
      <xdr:nvSpPr>
        <xdr:cNvPr id="849" name="楕円 848"/>
        <xdr:cNvSpPr/>
      </xdr:nvSpPr>
      <xdr:spPr>
        <a:xfrm>
          <a:off x="18605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118111</xdr:rowOff>
    </xdr:from>
    <xdr:to>
      <xdr:col>102</xdr:col>
      <xdr:colOff>114300</xdr:colOff>
      <xdr:row>105</xdr:row>
      <xdr:rowOff>121920</xdr:rowOff>
    </xdr:to>
    <xdr:cxnSp macro="">
      <xdr:nvCxnSpPr>
        <xdr:cNvPr id="850" name="直線コネクタ 849"/>
        <xdr:cNvCxnSpPr/>
      </xdr:nvCxnSpPr>
      <xdr:spPr>
        <a:xfrm flipV="1">
          <a:off x="18656300" y="18120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851" name="n_1aveValue【庁舎】&#10;一人当たり面積"/>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852" name="n_2aveValue【庁舎】&#10;一人当たり面積"/>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53" name="n_3aveValue【庁舎】&#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854" name="n_4aveValue【庁舎】&#10;一人当たり面積"/>
        <xdr:cNvSpPr txBox="1"/>
      </xdr:nvSpPr>
      <xdr:spPr>
        <a:xfrm>
          <a:off x="18421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10177</xdr:rowOff>
    </xdr:from>
    <xdr:ext cx="469744" cy="259045"/>
    <xdr:sp macro="" textlink="">
      <xdr:nvSpPr>
        <xdr:cNvPr id="855" name="n_1mainValue【庁舎】&#10;一人当たり面積"/>
        <xdr:cNvSpPr txBox="1"/>
      </xdr:nvSpPr>
      <xdr:spPr>
        <a:xfrm>
          <a:off x="21075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56" name="n_2mainValue【庁舎】&#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13988</xdr:rowOff>
    </xdr:from>
    <xdr:ext cx="469744" cy="259045"/>
    <xdr:sp macro="" textlink="">
      <xdr:nvSpPr>
        <xdr:cNvPr id="857" name="n_3mainValue【庁舎】&#10;一人当たり面積"/>
        <xdr:cNvSpPr txBox="1"/>
      </xdr:nvSpPr>
      <xdr:spPr>
        <a:xfrm>
          <a:off x="19310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858" name="n_4main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有形固定資産減価償却率について、上記のうち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を除く</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類型で上昇傾向にあり、類似団体内平均で比較すると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を除く</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類型で上回っており、高い水準となっています。</a:t>
          </a:r>
        </a:p>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有形固定資産減価償却率が特に高い水準となっている施設は、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となりますが、要因は他施設に比べ築年数経過に伴い老朽化が進んでいることによるもので、当市の経年比較については大きな変動はなく、概ね横ばいで推移しています。</a:t>
          </a:r>
        </a:p>
        <a:p>
          <a:r>
            <a:rPr kumimoji="1" lang="ja-JP" altLang="en-US" sz="1300">
              <a:latin typeface="ＭＳ Ｐゴシック" panose="020B0600070205080204" pitchFamily="50" charset="-128"/>
              <a:ea typeface="ＭＳ Ｐゴシック" panose="020B0600070205080204" pitchFamily="50" charset="-128"/>
            </a:rPr>
            <a:t>今後は施設機能の低下や修繕費用の増大など老朽化が見込まれることから、施設の長寿命化や施設の規模・数量等の最適化を進めていきます。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169,528
168,695
561.65
89,921,181
87,727,276
1,939,943
41,747,087
90,917,836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財政力指数は、類似団体平均を</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ポイント下回るものの、ほぼ横ばいで推移しています。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今後も更なる人口減少に伴う税収の減少や社会保障関連費の増加に伴い、財政の逼迫が懸念されるため、市税の徴収率向上や広告料収入などの新たな財源の確保に取り組んでまいります。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129822</xdr:rowOff>
    </xdr:to>
    <xdr:cxnSp macro="">
      <xdr:nvCxnSpPr>
        <xdr:cNvPr id="69" name="直線コネクタ 68"/>
        <xdr:cNvCxnSpPr/>
      </xdr:nvCxnSpPr>
      <xdr:spPr>
        <a:xfrm>
          <a:off x="4114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74" name="テキスト ボックス 73"/>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51099</xdr:rowOff>
    </xdr:from>
    <xdr:ext cx="762000" cy="259045"/>
    <xdr:sp macro="" textlink="">
      <xdr:nvSpPr>
        <xdr:cNvPr id="89" name="財政力該当値テキスト"/>
        <xdr:cNvSpPr txBox="1"/>
      </xdr:nvSpPr>
      <xdr:spPr>
        <a:xfrm>
          <a:off x="5041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91" name="テキスト ボックス 90"/>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97" name="テキスト ボックス 96"/>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これは、分母となる地方交付税や地方消費税交付金の増額が主な要因です。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しかしながら、今後も社会保障関係費などの増加により、経常支出は増加傾向が続くものと予想されるため、事業の見直しや必要性の精査を行い、財源の効率的かつ効果的な活用に努めてまいります。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62</xdr:row>
      <xdr:rowOff>100754</xdr:rowOff>
    </xdr:to>
    <xdr:cxnSp macro="">
      <xdr:nvCxnSpPr>
        <xdr:cNvPr id="132" name="直線コネクタ 131"/>
        <xdr:cNvCxnSpPr/>
      </xdr:nvCxnSpPr>
      <xdr:spPr>
        <a:xfrm flipV="1">
          <a:off x="4114800" y="1061804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62</xdr:row>
      <xdr:rowOff>116840</xdr:rowOff>
    </xdr:to>
    <xdr:cxnSp macro="">
      <xdr:nvCxnSpPr>
        <xdr:cNvPr id="135" name="直線コネクタ 134"/>
        <xdr:cNvCxnSpPr/>
      </xdr:nvCxnSpPr>
      <xdr:spPr>
        <a:xfrm flipV="1">
          <a:off x="3225800" y="1073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116840</xdr:rowOff>
    </xdr:to>
    <xdr:cxnSp macro="">
      <xdr:nvCxnSpPr>
        <xdr:cNvPr id="138" name="直線コネクタ 137"/>
        <xdr:cNvCxnSpPr/>
      </xdr:nvCxnSpPr>
      <xdr:spPr>
        <a:xfrm>
          <a:off x="2336800" y="1070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76623</xdr:rowOff>
    </xdr:to>
    <xdr:cxnSp macro="">
      <xdr:nvCxnSpPr>
        <xdr:cNvPr id="141" name="直線コネクタ 140"/>
        <xdr:cNvCxnSpPr/>
      </xdr:nvCxnSpPr>
      <xdr:spPr>
        <a:xfrm>
          <a:off x="1447800" y="1063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51" name="楕円 150"/>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125323</xdr:rowOff>
    </xdr:from>
    <xdr:ext cx="762000" cy="259045"/>
    <xdr:sp macro="" textlink="">
      <xdr:nvSpPr>
        <xdr:cNvPr id="152"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3" name="楕円 152"/>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54" name="テキスト ボックス 153"/>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6" name="テキスト ボックス 155"/>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58" name="テキスト ボックス 157"/>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59" name="楕円 158"/>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60" name="テキスト ボックス 159"/>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人当たりの人件費・物件費等の決算額は、前年度と比較して、</a:t>
          </a:r>
          <a:r>
            <a:rPr kumimoji="1" lang="en-US" altLang="ja-JP" sz="1300">
              <a:latin typeface="ＭＳ Ｐゴシック" panose="020B0600070205080204" pitchFamily="50" charset="-128"/>
              <a:ea typeface="ＭＳ Ｐゴシック" panose="020B0600070205080204" pitchFamily="50" charset="-128"/>
            </a:rPr>
            <a:t>6,613</a:t>
          </a:r>
          <a:r>
            <a:rPr kumimoji="1" lang="ja-JP" altLang="en-US" sz="1300">
              <a:latin typeface="ＭＳ Ｐゴシック" panose="020B0600070205080204" pitchFamily="50" charset="-128"/>
              <a:ea typeface="ＭＳ Ｐゴシック" panose="020B0600070205080204" pitchFamily="50" charset="-128"/>
            </a:rPr>
            <a:t>円上回っています。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主な要因は、新型コロナウイルスワクチン接種体制確保事業に伴う物件費の増です。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人件費については、前年度と同程度となっており、大きな変動はありません。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今後も引き続き、行財政改革の取組みを通じて、効率的な財政運営に努めてまいります。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74259</xdr:rowOff>
    </xdr:from>
    <xdr:to>
      <xdr:col>23</xdr:col>
      <xdr:colOff>133350</xdr:colOff>
      <xdr:row>83</xdr:row>
      <xdr:rowOff>162909</xdr:rowOff>
    </xdr:to>
    <xdr:cxnSp macro="">
      <xdr:nvCxnSpPr>
        <xdr:cNvPr id="195" name="直線コネクタ 194"/>
        <xdr:cNvCxnSpPr/>
      </xdr:nvCxnSpPr>
      <xdr:spPr>
        <a:xfrm>
          <a:off x="4114800" y="14304609"/>
          <a:ext cx="838200" cy="8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100150</xdr:rowOff>
    </xdr:from>
    <xdr:to>
      <xdr:col>19</xdr:col>
      <xdr:colOff>133350</xdr:colOff>
      <xdr:row>83</xdr:row>
      <xdr:rowOff>74259</xdr:rowOff>
    </xdr:to>
    <xdr:cxnSp macro="">
      <xdr:nvCxnSpPr>
        <xdr:cNvPr id="198" name="直線コネクタ 197"/>
        <xdr:cNvCxnSpPr/>
      </xdr:nvCxnSpPr>
      <xdr:spPr>
        <a:xfrm>
          <a:off x="3225800" y="14159050"/>
          <a:ext cx="889000" cy="14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xdr:cNvSpPr txBox="1"/>
      </xdr:nvSpPr>
      <xdr:spPr>
        <a:xfrm>
          <a:off x="3733800" y="13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68084</xdr:rowOff>
    </xdr:from>
    <xdr:to>
      <xdr:col>15</xdr:col>
      <xdr:colOff>82550</xdr:colOff>
      <xdr:row>82</xdr:row>
      <xdr:rowOff>100150</xdr:rowOff>
    </xdr:to>
    <xdr:cxnSp macro="">
      <xdr:nvCxnSpPr>
        <xdr:cNvPr id="201" name="直線コネクタ 200"/>
        <xdr:cNvCxnSpPr/>
      </xdr:nvCxnSpPr>
      <xdr:spPr>
        <a:xfrm>
          <a:off x="2336800" y="14126984"/>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xdr:cNvSpPr txBox="1"/>
      </xdr:nvSpPr>
      <xdr:spPr>
        <a:xfrm>
          <a:off x="2844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44343</xdr:rowOff>
    </xdr:from>
    <xdr:to>
      <xdr:col>11</xdr:col>
      <xdr:colOff>31750</xdr:colOff>
      <xdr:row>82</xdr:row>
      <xdr:rowOff>68084</xdr:rowOff>
    </xdr:to>
    <xdr:cxnSp macro="">
      <xdr:nvCxnSpPr>
        <xdr:cNvPr id="204" name="直線コネクタ 203"/>
        <xdr:cNvCxnSpPr/>
      </xdr:nvCxnSpPr>
      <xdr:spPr>
        <a:xfrm>
          <a:off x="1447800" y="14103243"/>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xdr:cNvSpPr txBox="1"/>
      </xdr:nvSpPr>
      <xdr:spPr>
        <a:xfrm>
          <a:off x="1955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08" name="テキスト ボックス 207"/>
        <xdr:cNvSpPr txBox="1"/>
      </xdr:nvSpPr>
      <xdr:spPr>
        <a:xfrm>
          <a:off x="1066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112109</xdr:rowOff>
    </xdr:from>
    <xdr:to>
      <xdr:col>23</xdr:col>
      <xdr:colOff>184150</xdr:colOff>
      <xdr:row>84</xdr:row>
      <xdr:rowOff>42259</xdr:rowOff>
    </xdr:to>
    <xdr:sp macro="" textlink="">
      <xdr:nvSpPr>
        <xdr:cNvPr id="214" name="楕円 213"/>
        <xdr:cNvSpPr/>
      </xdr:nvSpPr>
      <xdr:spPr>
        <a:xfrm>
          <a:off x="4902200" y="143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84186</xdr:rowOff>
    </xdr:from>
    <xdr:ext cx="762000" cy="259045"/>
    <xdr:sp macro="" textlink="">
      <xdr:nvSpPr>
        <xdr:cNvPr id="215" name="人件費・物件費等の状況該当値テキスト"/>
        <xdr:cNvSpPr txBox="1"/>
      </xdr:nvSpPr>
      <xdr:spPr>
        <a:xfrm>
          <a:off x="5041900" y="1431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23459</xdr:rowOff>
    </xdr:from>
    <xdr:to>
      <xdr:col>19</xdr:col>
      <xdr:colOff>184150</xdr:colOff>
      <xdr:row>83</xdr:row>
      <xdr:rowOff>125059</xdr:rowOff>
    </xdr:to>
    <xdr:sp macro="" textlink="">
      <xdr:nvSpPr>
        <xdr:cNvPr id="216" name="楕円 215"/>
        <xdr:cNvSpPr/>
      </xdr:nvSpPr>
      <xdr:spPr>
        <a:xfrm>
          <a:off x="4064000" y="142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109836</xdr:rowOff>
    </xdr:from>
    <xdr:ext cx="736600" cy="259045"/>
    <xdr:sp macro="" textlink="">
      <xdr:nvSpPr>
        <xdr:cNvPr id="217" name="テキスト ボックス 216"/>
        <xdr:cNvSpPr txBox="1"/>
      </xdr:nvSpPr>
      <xdr:spPr>
        <a:xfrm>
          <a:off x="3733800" y="14340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49350</xdr:rowOff>
    </xdr:from>
    <xdr:to>
      <xdr:col>15</xdr:col>
      <xdr:colOff>133350</xdr:colOff>
      <xdr:row>82</xdr:row>
      <xdr:rowOff>150950</xdr:rowOff>
    </xdr:to>
    <xdr:sp macro="" textlink="">
      <xdr:nvSpPr>
        <xdr:cNvPr id="218" name="楕円 217"/>
        <xdr:cNvSpPr/>
      </xdr:nvSpPr>
      <xdr:spPr>
        <a:xfrm>
          <a:off x="3175000" y="141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135727</xdr:rowOff>
    </xdr:from>
    <xdr:ext cx="762000" cy="259045"/>
    <xdr:sp macro="" textlink="">
      <xdr:nvSpPr>
        <xdr:cNvPr id="219" name="テキスト ボックス 218"/>
        <xdr:cNvSpPr txBox="1"/>
      </xdr:nvSpPr>
      <xdr:spPr>
        <a:xfrm>
          <a:off x="2844800" y="141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17284</xdr:rowOff>
    </xdr:from>
    <xdr:to>
      <xdr:col>11</xdr:col>
      <xdr:colOff>82550</xdr:colOff>
      <xdr:row>82</xdr:row>
      <xdr:rowOff>118884</xdr:rowOff>
    </xdr:to>
    <xdr:sp macro="" textlink="">
      <xdr:nvSpPr>
        <xdr:cNvPr id="220" name="楕円 219"/>
        <xdr:cNvSpPr/>
      </xdr:nvSpPr>
      <xdr:spPr>
        <a:xfrm>
          <a:off x="2286000" y="140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103661</xdr:rowOff>
    </xdr:from>
    <xdr:ext cx="762000" cy="259045"/>
    <xdr:sp macro="" textlink="">
      <xdr:nvSpPr>
        <xdr:cNvPr id="221" name="テキスト ボックス 220"/>
        <xdr:cNvSpPr txBox="1"/>
      </xdr:nvSpPr>
      <xdr:spPr>
        <a:xfrm>
          <a:off x="1955800" y="1416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164993</xdr:rowOff>
    </xdr:from>
    <xdr:to>
      <xdr:col>7</xdr:col>
      <xdr:colOff>31750</xdr:colOff>
      <xdr:row>82</xdr:row>
      <xdr:rowOff>95143</xdr:rowOff>
    </xdr:to>
    <xdr:sp macro="" textlink="">
      <xdr:nvSpPr>
        <xdr:cNvPr id="222" name="楕円 221"/>
        <xdr:cNvSpPr/>
      </xdr:nvSpPr>
      <xdr:spPr>
        <a:xfrm>
          <a:off x="1397000" y="1405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79920</xdr:rowOff>
    </xdr:from>
    <xdr:ext cx="762000" cy="259045"/>
    <xdr:sp macro="" textlink="">
      <xdr:nvSpPr>
        <xdr:cNvPr id="223" name="テキスト ボックス 222"/>
        <xdr:cNvSpPr txBox="1"/>
      </xdr:nvSpPr>
      <xdr:spPr>
        <a:xfrm>
          <a:off x="1066800" y="1413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ポイント下回るものの、給与水準は前年度と比較して同額程度となっており、給与について大きな変動はありません。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今後も引き続き給与の適正化に取り組んでまいります。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7" name="直線コネクタ 256"/>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93134</xdr:rowOff>
    </xdr:to>
    <xdr:cxnSp macro="">
      <xdr:nvCxnSpPr>
        <xdr:cNvPr id="260" name="直線コネクタ 259"/>
        <xdr:cNvCxnSpPr/>
      </xdr:nvCxnSpPr>
      <xdr:spPr>
        <a:xfrm flipV="1">
          <a:off x="15290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113241</xdr:rowOff>
    </xdr:to>
    <xdr:cxnSp macro="">
      <xdr:nvCxnSpPr>
        <xdr:cNvPr id="263" name="直線コネクタ 262"/>
        <xdr:cNvCxnSpPr/>
      </xdr:nvCxnSpPr>
      <xdr:spPr>
        <a:xfrm flipV="1">
          <a:off x="14401800" y="143234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83</xdr:row>
      <xdr:rowOff>113241</xdr:rowOff>
    </xdr:to>
    <xdr:cxnSp macro="">
      <xdr:nvCxnSpPr>
        <xdr:cNvPr id="266" name="直線コネクタ 265"/>
        <xdr:cNvCxnSpPr/>
      </xdr:nvCxnSpPr>
      <xdr:spPr>
        <a:xfrm>
          <a:off x="13512800" y="14343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6" name="楕円 275"/>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7"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8" name="楕円 277"/>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9" name="テキスト ボックス 278"/>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0" name="楕円 279"/>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1" name="テキスト ボックス 280"/>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2" name="楕円 281"/>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3" name="テキスト ボックス 282"/>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4" name="楕円 283"/>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5" name="テキスト ボックス 284"/>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人当たりの職員数は、前年度と比較し同程度となっており、職員数に大きな変動はありません。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今後も引き続き、現正規職員数を基準とし、新たな行政需要に対しても再配置することにより対応することで、職員数の適正管理に努めてまいります。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93617</xdr:rowOff>
    </xdr:from>
    <xdr:to>
      <xdr:col>81</xdr:col>
      <xdr:colOff>44450</xdr:colOff>
      <xdr:row>63</xdr:row>
      <xdr:rowOff>100512</xdr:rowOff>
    </xdr:to>
    <xdr:cxnSp macro="">
      <xdr:nvCxnSpPr>
        <xdr:cNvPr id="322" name="直線コネクタ 321"/>
        <xdr:cNvCxnSpPr/>
      </xdr:nvCxnSpPr>
      <xdr:spPr>
        <a:xfrm>
          <a:off x="16179800" y="1089496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76381</xdr:rowOff>
    </xdr:from>
    <xdr:to>
      <xdr:col>77</xdr:col>
      <xdr:colOff>44450</xdr:colOff>
      <xdr:row>63</xdr:row>
      <xdr:rowOff>93617</xdr:rowOff>
    </xdr:to>
    <xdr:cxnSp macro="">
      <xdr:nvCxnSpPr>
        <xdr:cNvPr id="325" name="直線コネクタ 324"/>
        <xdr:cNvCxnSpPr/>
      </xdr:nvCxnSpPr>
      <xdr:spPr>
        <a:xfrm>
          <a:off x="15290800" y="108777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7" name="テキスト ボックス 326"/>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72934</xdr:rowOff>
    </xdr:from>
    <xdr:to>
      <xdr:col>72</xdr:col>
      <xdr:colOff>203200</xdr:colOff>
      <xdr:row>63</xdr:row>
      <xdr:rowOff>76381</xdr:rowOff>
    </xdr:to>
    <xdr:cxnSp macro="">
      <xdr:nvCxnSpPr>
        <xdr:cNvPr id="328" name="直線コネクタ 327"/>
        <xdr:cNvCxnSpPr/>
      </xdr:nvCxnSpPr>
      <xdr:spPr>
        <a:xfrm>
          <a:off x="14401800" y="108742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30" name="テキスト ボックス 329"/>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72934</xdr:rowOff>
    </xdr:from>
    <xdr:to>
      <xdr:col>68</xdr:col>
      <xdr:colOff>152400</xdr:colOff>
      <xdr:row>63</xdr:row>
      <xdr:rowOff>93617</xdr:rowOff>
    </xdr:to>
    <xdr:cxnSp macro="">
      <xdr:nvCxnSpPr>
        <xdr:cNvPr id="331" name="直線コネクタ 330"/>
        <xdr:cNvCxnSpPr/>
      </xdr:nvCxnSpPr>
      <xdr:spPr>
        <a:xfrm flipV="1">
          <a:off x="13512800" y="1087428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49712</xdr:rowOff>
    </xdr:from>
    <xdr:to>
      <xdr:col>81</xdr:col>
      <xdr:colOff>95250</xdr:colOff>
      <xdr:row>63</xdr:row>
      <xdr:rowOff>151312</xdr:rowOff>
    </xdr:to>
    <xdr:sp macro="" textlink="">
      <xdr:nvSpPr>
        <xdr:cNvPr id="341" name="楕円 340"/>
        <xdr:cNvSpPr/>
      </xdr:nvSpPr>
      <xdr:spPr>
        <a:xfrm>
          <a:off x="169672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21789</xdr:rowOff>
    </xdr:from>
    <xdr:ext cx="762000" cy="259045"/>
    <xdr:sp macro="" textlink="">
      <xdr:nvSpPr>
        <xdr:cNvPr id="342" name="定員管理の状況該当値テキスト"/>
        <xdr:cNvSpPr txBox="1"/>
      </xdr:nvSpPr>
      <xdr:spPr>
        <a:xfrm>
          <a:off x="17106900" y="1082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42817</xdr:rowOff>
    </xdr:from>
    <xdr:to>
      <xdr:col>77</xdr:col>
      <xdr:colOff>95250</xdr:colOff>
      <xdr:row>63</xdr:row>
      <xdr:rowOff>144417</xdr:rowOff>
    </xdr:to>
    <xdr:sp macro="" textlink="">
      <xdr:nvSpPr>
        <xdr:cNvPr id="343" name="楕円 342"/>
        <xdr:cNvSpPr/>
      </xdr:nvSpPr>
      <xdr:spPr>
        <a:xfrm>
          <a:off x="16129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129194</xdr:rowOff>
    </xdr:from>
    <xdr:ext cx="736600" cy="259045"/>
    <xdr:sp macro="" textlink="">
      <xdr:nvSpPr>
        <xdr:cNvPr id="344" name="テキスト ボックス 343"/>
        <xdr:cNvSpPr txBox="1"/>
      </xdr:nvSpPr>
      <xdr:spPr>
        <a:xfrm>
          <a:off x="15798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25581</xdr:rowOff>
    </xdr:from>
    <xdr:to>
      <xdr:col>73</xdr:col>
      <xdr:colOff>44450</xdr:colOff>
      <xdr:row>63</xdr:row>
      <xdr:rowOff>127181</xdr:rowOff>
    </xdr:to>
    <xdr:sp macro="" textlink="">
      <xdr:nvSpPr>
        <xdr:cNvPr id="345" name="楕円 344"/>
        <xdr:cNvSpPr/>
      </xdr:nvSpPr>
      <xdr:spPr>
        <a:xfrm>
          <a:off x="15240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111958</xdr:rowOff>
    </xdr:from>
    <xdr:ext cx="762000" cy="259045"/>
    <xdr:sp macro="" textlink="">
      <xdr:nvSpPr>
        <xdr:cNvPr id="346" name="テキスト ボックス 345"/>
        <xdr:cNvSpPr txBox="1"/>
      </xdr:nvSpPr>
      <xdr:spPr>
        <a:xfrm>
          <a:off x="14909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22134</xdr:rowOff>
    </xdr:from>
    <xdr:to>
      <xdr:col>68</xdr:col>
      <xdr:colOff>203200</xdr:colOff>
      <xdr:row>63</xdr:row>
      <xdr:rowOff>123734</xdr:rowOff>
    </xdr:to>
    <xdr:sp macro="" textlink="">
      <xdr:nvSpPr>
        <xdr:cNvPr id="347" name="楕円 346"/>
        <xdr:cNvSpPr/>
      </xdr:nvSpPr>
      <xdr:spPr>
        <a:xfrm>
          <a:off x="14351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108511</xdr:rowOff>
    </xdr:from>
    <xdr:ext cx="762000" cy="259045"/>
    <xdr:sp macro="" textlink="">
      <xdr:nvSpPr>
        <xdr:cNvPr id="348" name="テキスト ボックス 347"/>
        <xdr:cNvSpPr txBox="1"/>
      </xdr:nvSpPr>
      <xdr:spPr>
        <a:xfrm>
          <a:off x="14020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42817</xdr:rowOff>
    </xdr:from>
    <xdr:to>
      <xdr:col>64</xdr:col>
      <xdr:colOff>152400</xdr:colOff>
      <xdr:row>63</xdr:row>
      <xdr:rowOff>144417</xdr:rowOff>
    </xdr:to>
    <xdr:sp macro="" textlink="">
      <xdr:nvSpPr>
        <xdr:cNvPr id="349" name="楕円 348"/>
        <xdr:cNvSpPr/>
      </xdr:nvSpPr>
      <xdr:spPr>
        <a:xfrm>
          <a:off x="13462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129194</xdr:rowOff>
    </xdr:from>
    <xdr:ext cx="762000" cy="259045"/>
    <xdr:sp macro="" textlink="">
      <xdr:nvSpPr>
        <xdr:cNvPr id="350" name="テキスト ボックス 349"/>
        <xdr:cNvSpPr txBox="1"/>
      </xdr:nvSpPr>
      <xdr:spPr>
        <a:xfrm>
          <a:off x="13131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これは、主に元利償還金の増額と特定財源の減額が要因です。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比率は、横ばい傾向ですが、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今後市民文化ホール整備や総合体育館整備などの大規模事業により、比率が上昇することが見込まれることから、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今後も地方債の適正な発行に努めてまいります。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25400</xdr:rowOff>
    </xdr:to>
    <xdr:cxnSp macro="">
      <xdr:nvCxnSpPr>
        <xdr:cNvPr id="385" name="直線コネクタ 384"/>
        <xdr:cNvCxnSpPr/>
      </xdr:nvCxnSpPr>
      <xdr:spPr>
        <a:xfrm>
          <a:off x="16179800" y="721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36891</xdr:rowOff>
    </xdr:to>
    <xdr:cxnSp macro="">
      <xdr:nvCxnSpPr>
        <xdr:cNvPr id="388" name="直線コネクタ 387"/>
        <xdr:cNvCxnSpPr/>
      </xdr:nvCxnSpPr>
      <xdr:spPr>
        <a:xfrm flipV="1">
          <a:off x="15290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390" name="テキスト ボックス 389"/>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59872</xdr:rowOff>
    </xdr:to>
    <xdr:cxnSp macro="">
      <xdr:nvCxnSpPr>
        <xdr:cNvPr id="391" name="直線コネクタ 390"/>
        <xdr:cNvCxnSpPr/>
      </xdr:nvCxnSpPr>
      <xdr:spPr>
        <a:xfrm flipV="1">
          <a:off x="14401800" y="72377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59872</xdr:rowOff>
    </xdr:to>
    <xdr:cxnSp macro="">
      <xdr:nvCxnSpPr>
        <xdr:cNvPr id="394" name="直線コネクタ 393"/>
        <xdr:cNvCxnSpPr/>
      </xdr:nvCxnSpPr>
      <xdr:spPr>
        <a:xfrm>
          <a:off x="13512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8" name="テキスト ボックス 397"/>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4" name="楕円 403"/>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5"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06" name="楕円 405"/>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07" name="テキスト ボックス 406"/>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08" name="楕円 407"/>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72468</xdr:rowOff>
    </xdr:from>
    <xdr:ext cx="762000" cy="259045"/>
    <xdr:sp macro="" textlink="">
      <xdr:nvSpPr>
        <xdr:cNvPr id="409" name="テキスト ボックス 408"/>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0" name="楕円 409"/>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1" name="テキスト ボックス 410"/>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2" name="楕円 411"/>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3" name="テキスト ボックス 412"/>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将来負担比率は、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これは、地方債の借入額が償還額を下回ったことにより、地方債残高が減少したことが主な要因です。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市民文化ホール整備や総合体育館整備などの大規模事業により、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比率が上昇することが見込まれることから、財政運営持続化計画に基づき、健全な財政運営に努めてまいります。</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65677</xdr:rowOff>
    </xdr:from>
    <xdr:to>
      <xdr:col>81</xdr:col>
      <xdr:colOff>44450</xdr:colOff>
      <xdr:row>20</xdr:row>
      <xdr:rowOff>7983</xdr:rowOff>
    </xdr:to>
    <xdr:cxnSp macro="">
      <xdr:nvCxnSpPr>
        <xdr:cNvPr id="449" name="直線コネクタ 448"/>
        <xdr:cNvCxnSpPr/>
      </xdr:nvCxnSpPr>
      <xdr:spPr>
        <a:xfrm flipV="1">
          <a:off x="16179800" y="3323227"/>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160474</xdr:rowOff>
    </xdr:from>
    <xdr:to>
      <xdr:col>77</xdr:col>
      <xdr:colOff>44450</xdr:colOff>
      <xdr:row>20</xdr:row>
      <xdr:rowOff>7983</xdr:rowOff>
    </xdr:to>
    <xdr:cxnSp macro="">
      <xdr:nvCxnSpPr>
        <xdr:cNvPr id="452" name="直線コネクタ 451"/>
        <xdr:cNvCxnSpPr/>
      </xdr:nvCxnSpPr>
      <xdr:spPr>
        <a:xfrm>
          <a:off x="15290800" y="341802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160474</xdr:rowOff>
    </xdr:from>
    <xdr:to>
      <xdr:col>72</xdr:col>
      <xdr:colOff>203200</xdr:colOff>
      <xdr:row>20</xdr:row>
      <xdr:rowOff>6259</xdr:rowOff>
    </xdr:to>
    <xdr:cxnSp macro="">
      <xdr:nvCxnSpPr>
        <xdr:cNvPr id="455" name="直線コネクタ 454"/>
        <xdr:cNvCxnSpPr/>
      </xdr:nvCxnSpPr>
      <xdr:spPr>
        <a:xfrm flipV="1">
          <a:off x="14401800" y="341802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6259</xdr:rowOff>
    </xdr:from>
    <xdr:to>
      <xdr:col>68</xdr:col>
      <xdr:colOff>152400</xdr:colOff>
      <xdr:row>20</xdr:row>
      <xdr:rowOff>21772</xdr:rowOff>
    </xdr:to>
    <xdr:cxnSp macro="">
      <xdr:nvCxnSpPr>
        <xdr:cNvPr id="458" name="直線コネクタ 457"/>
        <xdr:cNvCxnSpPr/>
      </xdr:nvCxnSpPr>
      <xdr:spPr>
        <a:xfrm flipV="1">
          <a:off x="13512800" y="3435259"/>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62" name="テキスト ボックス 461"/>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14877</xdr:rowOff>
    </xdr:from>
    <xdr:to>
      <xdr:col>81</xdr:col>
      <xdr:colOff>95250</xdr:colOff>
      <xdr:row>19</xdr:row>
      <xdr:rowOff>116477</xdr:rowOff>
    </xdr:to>
    <xdr:sp macro="" textlink="">
      <xdr:nvSpPr>
        <xdr:cNvPr id="468" name="楕円 467"/>
        <xdr:cNvSpPr/>
      </xdr:nvSpPr>
      <xdr:spPr>
        <a:xfrm>
          <a:off x="16967200" y="32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158404</xdr:rowOff>
    </xdr:from>
    <xdr:ext cx="762000" cy="259045"/>
    <xdr:sp macro="" textlink="">
      <xdr:nvSpPr>
        <xdr:cNvPr id="469" name="将来負担の状況該当値テキスト"/>
        <xdr:cNvSpPr txBox="1"/>
      </xdr:nvSpPr>
      <xdr:spPr>
        <a:xfrm>
          <a:off x="17106900" y="324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128633</xdr:rowOff>
    </xdr:from>
    <xdr:to>
      <xdr:col>77</xdr:col>
      <xdr:colOff>95250</xdr:colOff>
      <xdr:row>20</xdr:row>
      <xdr:rowOff>58783</xdr:rowOff>
    </xdr:to>
    <xdr:sp macro="" textlink="">
      <xdr:nvSpPr>
        <xdr:cNvPr id="470" name="楕円 469"/>
        <xdr:cNvSpPr/>
      </xdr:nvSpPr>
      <xdr:spPr>
        <a:xfrm>
          <a:off x="16129000" y="33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43560</xdr:rowOff>
    </xdr:from>
    <xdr:ext cx="736600" cy="259045"/>
    <xdr:sp macro="" textlink="">
      <xdr:nvSpPr>
        <xdr:cNvPr id="471" name="テキスト ボックス 470"/>
        <xdr:cNvSpPr txBox="1"/>
      </xdr:nvSpPr>
      <xdr:spPr>
        <a:xfrm>
          <a:off x="15798800" y="347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109674</xdr:rowOff>
    </xdr:from>
    <xdr:to>
      <xdr:col>73</xdr:col>
      <xdr:colOff>44450</xdr:colOff>
      <xdr:row>20</xdr:row>
      <xdr:rowOff>39824</xdr:rowOff>
    </xdr:to>
    <xdr:sp macro="" textlink="">
      <xdr:nvSpPr>
        <xdr:cNvPr id="472" name="楕円 471"/>
        <xdr:cNvSpPr/>
      </xdr:nvSpPr>
      <xdr:spPr>
        <a:xfrm>
          <a:off x="15240000" y="33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24601</xdr:rowOff>
    </xdr:from>
    <xdr:ext cx="762000" cy="259045"/>
    <xdr:sp macro="" textlink="">
      <xdr:nvSpPr>
        <xdr:cNvPr id="473" name="テキスト ボックス 472"/>
        <xdr:cNvSpPr txBox="1"/>
      </xdr:nvSpPr>
      <xdr:spPr>
        <a:xfrm>
          <a:off x="14909800" y="345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126909</xdr:rowOff>
    </xdr:from>
    <xdr:to>
      <xdr:col>68</xdr:col>
      <xdr:colOff>203200</xdr:colOff>
      <xdr:row>20</xdr:row>
      <xdr:rowOff>57059</xdr:rowOff>
    </xdr:to>
    <xdr:sp macro="" textlink="">
      <xdr:nvSpPr>
        <xdr:cNvPr id="474" name="楕円 473"/>
        <xdr:cNvSpPr/>
      </xdr:nvSpPr>
      <xdr:spPr>
        <a:xfrm>
          <a:off x="14351000" y="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41836</xdr:rowOff>
    </xdr:from>
    <xdr:ext cx="762000" cy="259045"/>
    <xdr:sp macro="" textlink="">
      <xdr:nvSpPr>
        <xdr:cNvPr id="475" name="テキスト ボックス 474"/>
        <xdr:cNvSpPr txBox="1"/>
      </xdr:nvSpPr>
      <xdr:spPr>
        <a:xfrm>
          <a:off x="14020800" y="347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142422</xdr:rowOff>
    </xdr:from>
    <xdr:to>
      <xdr:col>64</xdr:col>
      <xdr:colOff>152400</xdr:colOff>
      <xdr:row>20</xdr:row>
      <xdr:rowOff>72572</xdr:rowOff>
    </xdr:to>
    <xdr:sp macro="" textlink="">
      <xdr:nvSpPr>
        <xdr:cNvPr id="476" name="楕円 475"/>
        <xdr:cNvSpPr/>
      </xdr:nvSpPr>
      <xdr:spPr>
        <a:xfrm>
          <a:off x="13462000" y="339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57349</xdr:rowOff>
    </xdr:from>
    <xdr:ext cx="762000" cy="259045"/>
    <xdr:sp macro="" textlink="">
      <xdr:nvSpPr>
        <xdr:cNvPr id="477" name="テキスト ボックス 476"/>
        <xdr:cNvSpPr txBox="1"/>
      </xdr:nvSpPr>
      <xdr:spPr>
        <a:xfrm>
          <a:off x="13131800" y="348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099176" cy="425758"/>
    <xdr:sp macro="" textlink="">
      <xdr:nvSpPr>
        <xdr:cNvPr id="478" name="テキスト ボックス 477">
          <a:extLst>
            <a:ext uri="{FF2B5EF4-FFF2-40B4-BE49-F238E27FC236}">
              <a16:creationId xmlns="" xmlns:a16="http://schemas.microsoft.com/office/drawing/2014/main" id="{B7833EC5-7802-49C9-93AF-5F55205E114C}"/>
            </a:ext>
          </a:extLst>
        </xdr:cNvPr>
        <xdr:cNvSpPr txBox="1"/>
      </xdr:nvSpPr>
      <xdr:spPr>
        <a:xfrm>
          <a:off x="762000" y="45053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169,528
168,695
561.65
89,921,181
87,727,276
1,939,943
41,747,087
90,917,836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人件費に係る経常収支比率は、前年度と同ポイントとなっています。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ポイントの増は、会計年度任用制度の開始によりこれまで物件費で計上していたものから人件費での計上に変更したことによるものです。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今後も引き続き、行財政改革の取組みを通じて、効率的な財政運営に努めてまいります。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35</xdr:row>
      <xdr:rowOff>153670</xdr:rowOff>
    </xdr:to>
    <xdr:cxnSp macro="">
      <xdr:nvCxnSpPr>
        <xdr:cNvPr id="66" name="直線コネクタ 65"/>
        <xdr:cNvCxnSpPr/>
      </xdr:nvCxnSpPr>
      <xdr:spPr>
        <a:xfrm>
          <a:off x="3987800" y="6154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153670</xdr:rowOff>
    </xdr:to>
    <xdr:cxnSp macro="">
      <xdr:nvCxnSpPr>
        <xdr:cNvPr id="69" name="直線コネクタ 68"/>
        <xdr:cNvCxnSpPr/>
      </xdr:nvCxnSpPr>
      <xdr:spPr>
        <a:xfrm>
          <a:off x="3098800" y="6032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62230</xdr:rowOff>
    </xdr:to>
    <xdr:cxnSp macro="">
      <xdr:nvCxnSpPr>
        <xdr:cNvPr id="72" name="直線コネクタ 71"/>
        <xdr:cNvCxnSpPr/>
      </xdr:nvCxnSpPr>
      <xdr:spPr>
        <a:xfrm flipV="1">
          <a:off x="2209800" y="603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62230</xdr:rowOff>
    </xdr:to>
    <xdr:cxnSp macro="">
      <xdr:nvCxnSpPr>
        <xdr:cNvPr id="75" name="直線コネクタ 74"/>
        <xdr:cNvCxnSpPr/>
      </xdr:nvCxnSpPr>
      <xdr:spPr>
        <a:xfrm>
          <a:off x="1320800" y="5963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おける経常的経費一般財源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は会計年度任用職員の共済費や、市営住宅の管理経費に係る委託料の増額などにより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増加したものの、分母である経常一般財源が増加したことにより、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物価高騰や労務単価の上昇が見込まれるため、委託内容の精査などを図り、経費の削減に努めます。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153670</xdr:rowOff>
    </xdr:from>
    <xdr:to>
      <xdr:col>82</xdr:col>
      <xdr:colOff>107950</xdr:colOff>
      <xdr:row>14</xdr:row>
      <xdr:rowOff>20320</xdr:rowOff>
    </xdr:to>
    <xdr:cxnSp macro="">
      <xdr:nvCxnSpPr>
        <xdr:cNvPr id="127" name="直線コネクタ 126"/>
        <xdr:cNvCxnSpPr/>
      </xdr:nvCxnSpPr>
      <xdr:spPr>
        <a:xfrm flipV="1">
          <a:off x="15671800" y="238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20320</xdr:rowOff>
    </xdr:from>
    <xdr:to>
      <xdr:col>78</xdr:col>
      <xdr:colOff>69850</xdr:colOff>
      <xdr:row>14</xdr:row>
      <xdr:rowOff>149860</xdr:rowOff>
    </xdr:to>
    <xdr:cxnSp macro="">
      <xdr:nvCxnSpPr>
        <xdr:cNvPr id="130" name="直線コネクタ 129"/>
        <xdr:cNvCxnSpPr/>
      </xdr:nvCxnSpPr>
      <xdr:spPr>
        <a:xfrm flipV="1">
          <a:off x="14782800" y="2420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32" name="テキスト ボックス 131"/>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14</xdr:row>
      <xdr:rowOff>149860</xdr:rowOff>
    </xdr:to>
    <xdr:cxnSp macro="">
      <xdr:nvCxnSpPr>
        <xdr:cNvPr id="133" name="直線コネクタ 132"/>
        <xdr:cNvCxnSpPr/>
      </xdr:nvCxnSpPr>
      <xdr:spPr>
        <a:xfrm>
          <a:off x="13893800" y="2550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14</xdr:row>
      <xdr:rowOff>157480</xdr:rowOff>
    </xdr:to>
    <xdr:cxnSp macro="">
      <xdr:nvCxnSpPr>
        <xdr:cNvPr id="136" name="直線コネクタ 135"/>
        <xdr:cNvCxnSpPr/>
      </xdr:nvCxnSpPr>
      <xdr:spPr>
        <a:xfrm flipV="1">
          <a:off x="13004800" y="255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38" name="テキスト ボックス 137"/>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102870</xdr:rowOff>
    </xdr:from>
    <xdr:to>
      <xdr:col>82</xdr:col>
      <xdr:colOff>158750</xdr:colOff>
      <xdr:row>14</xdr:row>
      <xdr:rowOff>33020</xdr:rowOff>
    </xdr:to>
    <xdr:sp macro="" textlink="">
      <xdr:nvSpPr>
        <xdr:cNvPr id="146" name="楕円 145"/>
        <xdr:cNvSpPr/>
      </xdr:nvSpPr>
      <xdr:spPr>
        <a:xfrm>
          <a:off x="164592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119397</xdr:rowOff>
    </xdr:from>
    <xdr:ext cx="762000" cy="259045"/>
    <xdr:sp macro="" textlink="">
      <xdr:nvSpPr>
        <xdr:cNvPr id="147" name="物件費該当値テキスト"/>
        <xdr:cNvSpPr txBox="1"/>
      </xdr:nvSpPr>
      <xdr:spPr>
        <a:xfrm>
          <a:off x="165989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140970</xdr:rowOff>
    </xdr:from>
    <xdr:to>
      <xdr:col>78</xdr:col>
      <xdr:colOff>120650</xdr:colOff>
      <xdr:row>14</xdr:row>
      <xdr:rowOff>71120</xdr:rowOff>
    </xdr:to>
    <xdr:sp macro="" textlink="">
      <xdr:nvSpPr>
        <xdr:cNvPr id="148" name="楕円 147"/>
        <xdr:cNvSpPr/>
      </xdr:nvSpPr>
      <xdr:spPr>
        <a:xfrm>
          <a:off x="15621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81297</xdr:rowOff>
    </xdr:from>
    <xdr:ext cx="736600" cy="259045"/>
    <xdr:sp macro="" textlink="">
      <xdr:nvSpPr>
        <xdr:cNvPr id="149" name="テキスト ボックス 148"/>
        <xdr:cNvSpPr txBox="1"/>
      </xdr:nvSpPr>
      <xdr:spPr>
        <a:xfrm>
          <a:off x="15290800" y="21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50" name="楕円 149"/>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51" name="テキスト ボックス 150"/>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2" name="楕円 151"/>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3" name="テキスト ボックス 152"/>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4" name="楕円 153"/>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5" name="テキスト ボックス 154"/>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ポイント改善されています。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前年度から低下に転じているものの、類似団体平均を</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ポイント上回っています。これは全国と比較し生活保護率が依然と高いことなどによるものです。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今後も引続き、自立支援プログラムなどを通し、生活保護世帯への就労支援等を行い、福祉の低下に繋がらないよう見極めつつ、扶助費の削減に努めてまいります。　</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146050</xdr:rowOff>
    </xdr:to>
    <xdr:cxnSp macro="">
      <xdr:nvCxnSpPr>
        <xdr:cNvPr id="188" name="直線コネクタ 187"/>
        <xdr:cNvCxnSpPr/>
      </xdr:nvCxnSpPr>
      <xdr:spPr>
        <a:xfrm flipV="1">
          <a:off x="3987800" y="9956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59</xdr:row>
      <xdr:rowOff>88900</xdr:rowOff>
    </xdr:to>
    <xdr:cxnSp macro="">
      <xdr:nvCxnSpPr>
        <xdr:cNvPr id="191" name="直線コネクタ 190"/>
        <xdr:cNvCxnSpPr/>
      </xdr:nvCxnSpPr>
      <xdr:spPr>
        <a:xfrm flipV="1">
          <a:off x="3098800" y="10090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59</xdr:row>
      <xdr:rowOff>88900</xdr:rowOff>
    </xdr:to>
    <xdr:cxnSp macro="">
      <xdr:nvCxnSpPr>
        <xdr:cNvPr id="194" name="直線コネクタ 193"/>
        <xdr:cNvCxnSpPr/>
      </xdr:nvCxnSpPr>
      <xdr:spPr>
        <a:xfrm>
          <a:off x="2209800" y="98996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69850</xdr:rowOff>
    </xdr:to>
    <xdr:cxnSp macro="">
      <xdr:nvCxnSpPr>
        <xdr:cNvPr id="197" name="直線コネクタ 196"/>
        <xdr:cNvCxnSpPr/>
      </xdr:nvCxnSpPr>
      <xdr:spPr>
        <a:xfrm flipV="1">
          <a:off x="1320800" y="989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9" name="テキスト ボックス 198"/>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8"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09" name="楕円 208"/>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10" name="テキスト ボックス 209"/>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11" name="楕円 210"/>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12" name="テキスト ボックス 211"/>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3" name="楕円 212"/>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214" name="テキスト ボックス 213"/>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5" name="楕円 214"/>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6" name="テキスト ボックス 215"/>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その他に係る経常収支比率は、主に除雪経費に係る維持補修費が類似団体と比較して多額であることから、類似団体平均を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今後も効率的かつ効果的な維持補修に努めていきます。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63500</xdr:rowOff>
    </xdr:from>
    <xdr:to>
      <xdr:col>82</xdr:col>
      <xdr:colOff>107950</xdr:colOff>
      <xdr:row>60</xdr:row>
      <xdr:rowOff>25400</xdr:rowOff>
    </xdr:to>
    <xdr:cxnSp macro="">
      <xdr:nvCxnSpPr>
        <xdr:cNvPr id="244" name="直線コネクタ 243"/>
        <xdr:cNvCxnSpPr/>
      </xdr:nvCxnSpPr>
      <xdr:spPr>
        <a:xfrm flipV="1">
          <a:off x="16510000" y="8978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168927</xdr:rowOff>
    </xdr:from>
    <xdr:ext cx="762000" cy="259045"/>
    <xdr:sp macro="" textlink="">
      <xdr:nvSpPr>
        <xdr:cNvPr id="245" name="その他最小値テキスト"/>
        <xdr:cNvSpPr txBox="1"/>
      </xdr:nvSpPr>
      <xdr:spPr>
        <a:xfrm>
          <a:off x="16598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25400</xdr:rowOff>
    </xdr:from>
    <xdr:to>
      <xdr:col>82</xdr:col>
      <xdr:colOff>196850</xdr:colOff>
      <xdr:row>60</xdr:row>
      <xdr:rowOff>25400</xdr:rowOff>
    </xdr:to>
    <xdr:cxnSp macro="">
      <xdr:nvCxnSpPr>
        <xdr:cNvPr id="246" name="直線コネクタ 245"/>
        <xdr:cNvCxnSpPr/>
      </xdr:nvCxnSpPr>
      <xdr:spPr>
        <a:xfrm>
          <a:off x="16421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63500</xdr:rowOff>
    </xdr:from>
    <xdr:to>
      <xdr:col>82</xdr:col>
      <xdr:colOff>196850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25400</xdr:rowOff>
    </xdr:from>
    <xdr:to>
      <xdr:col>82</xdr:col>
      <xdr:colOff>107950</xdr:colOff>
      <xdr:row>60</xdr:row>
      <xdr:rowOff>50800</xdr:rowOff>
    </xdr:to>
    <xdr:cxnSp macro="">
      <xdr:nvCxnSpPr>
        <xdr:cNvPr id="249" name="直線コネクタ 248"/>
        <xdr:cNvCxnSpPr/>
      </xdr:nvCxnSpPr>
      <xdr:spPr>
        <a:xfrm flipV="1">
          <a:off x="15671800" y="10312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51" name="フローチャート: 判断 250"/>
        <xdr:cNvSpPr/>
      </xdr:nvSpPr>
      <xdr:spPr>
        <a:xfrm>
          <a:off x="16459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158750</xdr:rowOff>
    </xdr:from>
    <xdr:to>
      <xdr:col>78</xdr:col>
      <xdr:colOff>69850</xdr:colOff>
      <xdr:row>60</xdr:row>
      <xdr:rowOff>50800</xdr:rowOff>
    </xdr:to>
    <xdr:cxnSp macro="">
      <xdr:nvCxnSpPr>
        <xdr:cNvPr id="252" name="直線コネクタ 251"/>
        <xdr:cNvCxnSpPr/>
      </xdr:nvCxnSpPr>
      <xdr:spPr>
        <a:xfrm>
          <a:off x="14782800" y="1027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158750</xdr:rowOff>
    </xdr:from>
    <xdr:to>
      <xdr:col>78</xdr:col>
      <xdr:colOff>120650</xdr:colOff>
      <xdr:row>58</xdr:row>
      <xdr:rowOff>88900</xdr:rowOff>
    </xdr:to>
    <xdr:sp macro="" textlink="">
      <xdr:nvSpPr>
        <xdr:cNvPr id="253" name="フローチャート: 判断 252"/>
        <xdr:cNvSpPr/>
      </xdr:nvSpPr>
      <xdr:spPr>
        <a:xfrm>
          <a:off x="15621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54" name="テキスト ボックス 253"/>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120650</xdr:rowOff>
    </xdr:from>
    <xdr:to>
      <xdr:col>73</xdr:col>
      <xdr:colOff>180975</xdr:colOff>
      <xdr:row>59</xdr:row>
      <xdr:rowOff>158750</xdr:rowOff>
    </xdr:to>
    <xdr:cxnSp macro="">
      <xdr:nvCxnSpPr>
        <xdr:cNvPr id="255" name="直線コネクタ 254"/>
        <xdr:cNvCxnSpPr/>
      </xdr:nvCxnSpPr>
      <xdr:spPr>
        <a:xfrm>
          <a:off x="13893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6" name="フローチャート: 判断 255"/>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7" name="テキスト ボックス 256"/>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120650</xdr:rowOff>
    </xdr:from>
    <xdr:to>
      <xdr:col>69</xdr:col>
      <xdr:colOff>92075</xdr:colOff>
      <xdr:row>59</xdr:row>
      <xdr:rowOff>158750</xdr:rowOff>
    </xdr:to>
    <xdr:cxnSp macro="">
      <xdr:nvCxnSpPr>
        <xdr:cNvPr id="258" name="直線コネクタ 257"/>
        <xdr:cNvCxnSpPr/>
      </xdr:nvCxnSpPr>
      <xdr:spPr>
        <a:xfrm flipV="1">
          <a:off x="13004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59" name="フローチャート: 判断 258"/>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0" name="テキスト ボックス 259"/>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1" name="フローチャート: 判断 260"/>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2" name="テキスト ボックス 261"/>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146050</xdr:rowOff>
    </xdr:from>
    <xdr:to>
      <xdr:col>82</xdr:col>
      <xdr:colOff>158750</xdr:colOff>
      <xdr:row>60</xdr:row>
      <xdr:rowOff>76200</xdr:rowOff>
    </xdr:to>
    <xdr:sp macro="" textlink="">
      <xdr:nvSpPr>
        <xdr:cNvPr id="268" name="楕円 267"/>
        <xdr:cNvSpPr/>
      </xdr:nvSpPr>
      <xdr:spPr>
        <a:xfrm>
          <a:off x="16459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69" name="その他該当値テキスト"/>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0" name="楕円 269"/>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71" name="テキスト ボックス 270"/>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107950</xdr:rowOff>
    </xdr:from>
    <xdr:to>
      <xdr:col>74</xdr:col>
      <xdr:colOff>31750</xdr:colOff>
      <xdr:row>60</xdr:row>
      <xdr:rowOff>38100</xdr:rowOff>
    </xdr:to>
    <xdr:sp macro="" textlink="">
      <xdr:nvSpPr>
        <xdr:cNvPr id="272" name="楕円 271"/>
        <xdr:cNvSpPr/>
      </xdr:nvSpPr>
      <xdr:spPr>
        <a:xfrm>
          <a:off x="1473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22877</xdr:rowOff>
    </xdr:from>
    <xdr:ext cx="762000" cy="259045"/>
    <xdr:sp macro="" textlink="">
      <xdr:nvSpPr>
        <xdr:cNvPr id="273" name="テキスト ボックス 272"/>
        <xdr:cNvSpPr txBox="1"/>
      </xdr:nvSpPr>
      <xdr:spPr>
        <a:xfrm>
          <a:off x="14401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69850</xdr:rowOff>
    </xdr:from>
    <xdr:to>
      <xdr:col>69</xdr:col>
      <xdr:colOff>142875</xdr:colOff>
      <xdr:row>60</xdr:row>
      <xdr:rowOff>0</xdr:rowOff>
    </xdr:to>
    <xdr:sp macro="" textlink="">
      <xdr:nvSpPr>
        <xdr:cNvPr id="274" name="楕円 273"/>
        <xdr:cNvSpPr/>
      </xdr:nvSpPr>
      <xdr:spPr>
        <a:xfrm>
          <a:off x="13843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156227</xdr:rowOff>
    </xdr:from>
    <xdr:ext cx="762000" cy="259045"/>
    <xdr:sp macro="" textlink="">
      <xdr:nvSpPr>
        <xdr:cNvPr id="275" name="テキスト ボックス 274"/>
        <xdr:cNvSpPr txBox="1"/>
      </xdr:nvSpPr>
      <xdr:spPr>
        <a:xfrm>
          <a:off x="13512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107950</xdr:rowOff>
    </xdr:from>
    <xdr:to>
      <xdr:col>65</xdr:col>
      <xdr:colOff>53975</xdr:colOff>
      <xdr:row>60</xdr:row>
      <xdr:rowOff>38100</xdr:rowOff>
    </xdr:to>
    <xdr:sp macro="" textlink="">
      <xdr:nvSpPr>
        <xdr:cNvPr id="276" name="楕円 275"/>
        <xdr:cNvSpPr/>
      </xdr:nvSpPr>
      <xdr:spPr>
        <a:xfrm>
          <a:off x="12954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22877</xdr:rowOff>
    </xdr:from>
    <xdr:ext cx="762000" cy="259045"/>
    <xdr:sp macro="" textlink="">
      <xdr:nvSpPr>
        <xdr:cNvPr id="277" name="テキスト ボックス 276"/>
        <xdr:cNvSpPr txBox="1"/>
      </xdr:nvSpPr>
      <xdr:spPr>
        <a:xfrm>
          <a:off x="12623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これは、予算編成時に毎年行っている補助金等の見直しによるもので、今後も引続き適正な補助の評価を行ってまいります。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7" name="直線コネクタ 306"/>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8"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9" name="直線コネクタ 308"/>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0"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1" name="直線コネクタ 310"/>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64407</xdr:rowOff>
    </xdr:from>
    <xdr:to>
      <xdr:col>82</xdr:col>
      <xdr:colOff>107950</xdr:colOff>
      <xdr:row>35</xdr:row>
      <xdr:rowOff>97064</xdr:rowOff>
    </xdr:to>
    <xdr:cxnSp macro="">
      <xdr:nvCxnSpPr>
        <xdr:cNvPr id="312" name="直線コネクタ 311"/>
        <xdr:cNvCxnSpPr/>
      </xdr:nvCxnSpPr>
      <xdr:spPr>
        <a:xfrm>
          <a:off x="15671800" y="6065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3"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4" name="フローチャート: 判断 313"/>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64407</xdr:rowOff>
    </xdr:from>
    <xdr:to>
      <xdr:col>78</xdr:col>
      <xdr:colOff>69850</xdr:colOff>
      <xdr:row>35</xdr:row>
      <xdr:rowOff>64407</xdr:rowOff>
    </xdr:to>
    <xdr:cxnSp macro="">
      <xdr:nvCxnSpPr>
        <xdr:cNvPr id="315" name="直線コネクタ 314"/>
        <xdr:cNvCxnSpPr/>
      </xdr:nvCxnSpPr>
      <xdr:spPr>
        <a:xfrm>
          <a:off x="14782800" y="606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6" name="フローチャート: 判断 315"/>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7" name="テキスト ボックス 316"/>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64407</xdr:rowOff>
    </xdr:from>
    <xdr:to>
      <xdr:col>73</xdr:col>
      <xdr:colOff>180975</xdr:colOff>
      <xdr:row>35</xdr:row>
      <xdr:rowOff>86178</xdr:rowOff>
    </xdr:to>
    <xdr:cxnSp macro="">
      <xdr:nvCxnSpPr>
        <xdr:cNvPr id="318" name="直線コネクタ 317"/>
        <xdr:cNvCxnSpPr/>
      </xdr:nvCxnSpPr>
      <xdr:spPr>
        <a:xfrm flipV="1">
          <a:off x="13893800" y="606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9" name="フローチャート: 判断 318"/>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20" name="テキスト ボックス 319"/>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42636</xdr:rowOff>
    </xdr:from>
    <xdr:to>
      <xdr:col>69</xdr:col>
      <xdr:colOff>92075</xdr:colOff>
      <xdr:row>35</xdr:row>
      <xdr:rowOff>86178</xdr:rowOff>
    </xdr:to>
    <xdr:cxnSp macro="">
      <xdr:nvCxnSpPr>
        <xdr:cNvPr id="321" name="直線コネクタ 320"/>
        <xdr:cNvCxnSpPr/>
      </xdr:nvCxnSpPr>
      <xdr:spPr>
        <a:xfrm>
          <a:off x="13004800" y="6043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2" name="フローチャート: 判断 321"/>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3" name="テキスト ボックス 322"/>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4" name="フローチャート: 判断 323"/>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5" name="テキスト ボックス 324"/>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46264</xdr:rowOff>
    </xdr:from>
    <xdr:to>
      <xdr:col>82</xdr:col>
      <xdr:colOff>158750</xdr:colOff>
      <xdr:row>35</xdr:row>
      <xdr:rowOff>147864</xdr:rowOff>
    </xdr:to>
    <xdr:sp macro="" textlink="">
      <xdr:nvSpPr>
        <xdr:cNvPr id="331" name="楕円 330"/>
        <xdr:cNvSpPr/>
      </xdr:nvSpPr>
      <xdr:spPr>
        <a:xfrm>
          <a:off x="16459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62791</xdr:rowOff>
    </xdr:from>
    <xdr:ext cx="762000" cy="259045"/>
    <xdr:sp macro="" textlink="">
      <xdr:nvSpPr>
        <xdr:cNvPr id="332" name="補助費等該当値テキスト"/>
        <xdr:cNvSpPr txBox="1"/>
      </xdr:nvSpPr>
      <xdr:spPr>
        <a:xfrm>
          <a:off x="16598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13607</xdr:rowOff>
    </xdr:from>
    <xdr:to>
      <xdr:col>78</xdr:col>
      <xdr:colOff>120650</xdr:colOff>
      <xdr:row>35</xdr:row>
      <xdr:rowOff>115207</xdr:rowOff>
    </xdr:to>
    <xdr:sp macro="" textlink="">
      <xdr:nvSpPr>
        <xdr:cNvPr id="333" name="楕円 332"/>
        <xdr:cNvSpPr/>
      </xdr:nvSpPr>
      <xdr:spPr>
        <a:xfrm>
          <a:off x="15621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125384</xdr:rowOff>
    </xdr:from>
    <xdr:ext cx="736600" cy="259045"/>
    <xdr:sp macro="" textlink="">
      <xdr:nvSpPr>
        <xdr:cNvPr id="334" name="テキスト ボックス 333"/>
        <xdr:cNvSpPr txBox="1"/>
      </xdr:nvSpPr>
      <xdr:spPr>
        <a:xfrm>
          <a:off x="15290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13607</xdr:rowOff>
    </xdr:from>
    <xdr:to>
      <xdr:col>74</xdr:col>
      <xdr:colOff>31750</xdr:colOff>
      <xdr:row>35</xdr:row>
      <xdr:rowOff>115207</xdr:rowOff>
    </xdr:to>
    <xdr:sp macro="" textlink="">
      <xdr:nvSpPr>
        <xdr:cNvPr id="335" name="楕円 334"/>
        <xdr:cNvSpPr/>
      </xdr:nvSpPr>
      <xdr:spPr>
        <a:xfrm>
          <a:off x="14732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125384</xdr:rowOff>
    </xdr:from>
    <xdr:ext cx="762000" cy="259045"/>
    <xdr:sp macro="" textlink="">
      <xdr:nvSpPr>
        <xdr:cNvPr id="336" name="テキスト ボックス 335"/>
        <xdr:cNvSpPr txBox="1"/>
      </xdr:nvSpPr>
      <xdr:spPr>
        <a:xfrm>
          <a:off x="14401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37" name="楕円 336"/>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147155</xdr:rowOff>
    </xdr:from>
    <xdr:ext cx="762000" cy="259045"/>
    <xdr:sp macro="" textlink="">
      <xdr:nvSpPr>
        <xdr:cNvPr id="338" name="テキスト ボックス 337"/>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163286</xdr:rowOff>
    </xdr:from>
    <xdr:to>
      <xdr:col>65</xdr:col>
      <xdr:colOff>53975</xdr:colOff>
      <xdr:row>35</xdr:row>
      <xdr:rowOff>93436</xdr:rowOff>
    </xdr:to>
    <xdr:sp macro="" textlink="">
      <xdr:nvSpPr>
        <xdr:cNvPr id="339" name="楕円 338"/>
        <xdr:cNvSpPr/>
      </xdr:nvSpPr>
      <xdr:spPr>
        <a:xfrm>
          <a:off x="12954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103613</xdr:rowOff>
    </xdr:from>
    <xdr:ext cx="762000" cy="259045"/>
    <xdr:sp macro="" textlink="">
      <xdr:nvSpPr>
        <xdr:cNvPr id="340" name="テキスト ボックス 339"/>
        <xdr:cNvSpPr txBox="1"/>
      </xdr:nvSpPr>
      <xdr:spPr>
        <a:xfrm>
          <a:off x="12623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公債費における経常的経費一般財源は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4,800</a:t>
          </a:r>
          <a:r>
            <a:rPr kumimoji="1" lang="ja-JP" altLang="en-US" sz="1300">
              <a:latin typeface="ＭＳ Ｐゴシック" panose="020B0600070205080204" pitchFamily="50" charset="-128"/>
              <a:ea typeface="ＭＳ Ｐゴシック" panose="020B0600070205080204" pitchFamily="50" charset="-128"/>
            </a:rPr>
            <a:t>万円増加したものの、分母である経常一般財源が増加したことにより、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ポイント下回る結果となっています。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今後も引続き、財政運営持続化計画に基づき、基金及び市債の発行管理などにより、公債費の将来負担が過大にならないよう、健全な財政運営に努めてまいります。</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9" name="直線コネクタ 368"/>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0"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1" name="直線コネクタ 370"/>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140063</xdr:rowOff>
    </xdr:from>
    <xdr:to>
      <xdr:col>24</xdr:col>
      <xdr:colOff>25400</xdr:colOff>
      <xdr:row>78</xdr:row>
      <xdr:rowOff>159657</xdr:rowOff>
    </xdr:to>
    <xdr:cxnSp macro="">
      <xdr:nvCxnSpPr>
        <xdr:cNvPr id="374" name="直線コネクタ 373"/>
        <xdr:cNvCxnSpPr/>
      </xdr:nvCxnSpPr>
      <xdr:spPr>
        <a:xfrm flipV="1">
          <a:off x="3987800" y="135131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5"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6" name="フローチャート: 判断 375"/>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78</xdr:row>
      <xdr:rowOff>159657</xdr:rowOff>
    </xdr:to>
    <xdr:cxnSp macro="">
      <xdr:nvCxnSpPr>
        <xdr:cNvPr id="377" name="直線コネクタ 376"/>
        <xdr:cNvCxnSpPr/>
      </xdr:nvCxnSpPr>
      <xdr:spPr>
        <a:xfrm>
          <a:off x="3098800" y="1353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8" name="フローチャート: 判断 37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9" name="テキスト ボックス 37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159657</xdr:rowOff>
    </xdr:from>
    <xdr:to>
      <xdr:col>15</xdr:col>
      <xdr:colOff>98425</xdr:colOff>
      <xdr:row>79</xdr:row>
      <xdr:rowOff>40458</xdr:rowOff>
    </xdr:to>
    <xdr:cxnSp macro="">
      <xdr:nvCxnSpPr>
        <xdr:cNvPr id="380" name="直線コネクタ 379"/>
        <xdr:cNvCxnSpPr/>
      </xdr:nvCxnSpPr>
      <xdr:spPr>
        <a:xfrm flipV="1">
          <a:off x="2209800" y="135327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81" name="フローチャート: 判断 380"/>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2" name="テキスト ボックス 381"/>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27395</xdr:rowOff>
    </xdr:from>
    <xdr:to>
      <xdr:col>11</xdr:col>
      <xdr:colOff>9525</xdr:colOff>
      <xdr:row>79</xdr:row>
      <xdr:rowOff>40458</xdr:rowOff>
    </xdr:to>
    <xdr:cxnSp macro="">
      <xdr:nvCxnSpPr>
        <xdr:cNvPr id="383" name="直線コネクタ 382"/>
        <xdr:cNvCxnSpPr/>
      </xdr:nvCxnSpPr>
      <xdr:spPr>
        <a:xfrm>
          <a:off x="1320800" y="135719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4" name="フローチャート: 判断 383"/>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5" name="テキスト ボックス 384"/>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6" name="フローチャート: 判断 385"/>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7" name="テキスト ボックス 386"/>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89263</xdr:rowOff>
    </xdr:from>
    <xdr:to>
      <xdr:col>24</xdr:col>
      <xdr:colOff>76200</xdr:colOff>
      <xdr:row>79</xdr:row>
      <xdr:rowOff>19413</xdr:rowOff>
    </xdr:to>
    <xdr:sp macro="" textlink="">
      <xdr:nvSpPr>
        <xdr:cNvPr id="393" name="楕円 392"/>
        <xdr:cNvSpPr/>
      </xdr:nvSpPr>
      <xdr:spPr>
        <a:xfrm>
          <a:off x="4775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61340</xdr:rowOff>
    </xdr:from>
    <xdr:ext cx="762000" cy="259045"/>
    <xdr:sp macro="" textlink="">
      <xdr:nvSpPr>
        <xdr:cNvPr id="394" name="公債費該当値テキスト"/>
        <xdr:cNvSpPr txBox="1"/>
      </xdr:nvSpPr>
      <xdr:spPr>
        <a:xfrm>
          <a:off x="4914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5" name="楕円 394"/>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6" name="テキスト ボックス 395"/>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397" name="楕円 396"/>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98" name="テキスト ボックス 397"/>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161108</xdr:rowOff>
    </xdr:from>
    <xdr:to>
      <xdr:col>11</xdr:col>
      <xdr:colOff>60325</xdr:colOff>
      <xdr:row>79</xdr:row>
      <xdr:rowOff>91258</xdr:rowOff>
    </xdr:to>
    <xdr:sp macro="" textlink="">
      <xdr:nvSpPr>
        <xdr:cNvPr id="399" name="楕円 398"/>
        <xdr:cNvSpPr/>
      </xdr:nvSpPr>
      <xdr:spPr>
        <a:xfrm>
          <a:off x="2159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76035</xdr:rowOff>
    </xdr:from>
    <xdr:ext cx="762000" cy="259045"/>
    <xdr:sp macro="" textlink="">
      <xdr:nvSpPr>
        <xdr:cNvPr id="400" name="テキスト ボックス 399"/>
        <xdr:cNvSpPr txBox="1"/>
      </xdr:nvSpPr>
      <xdr:spPr>
        <a:xfrm>
          <a:off x="1828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148045</xdr:rowOff>
    </xdr:from>
    <xdr:to>
      <xdr:col>6</xdr:col>
      <xdr:colOff>171450</xdr:colOff>
      <xdr:row>79</xdr:row>
      <xdr:rowOff>78195</xdr:rowOff>
    </xdr:to>
    <xdr:sp macro="" textlink="">
      <xdr:nvSpPr>
        <xdr:cNvPr id="401" name="楕円 400"/>
        <xdr:cNvSpPr/>
      </xdr:nvSpPr>
      <xdr:spPr>
        <a:xfrm>
          <a:off x="1270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62972</xdr:rowOff>
    </xdr:from>
    <xdr:ext cx="762000" cy="259045"/>
    <xdr:sp macro="" textlink="">
      <xdr:nvSpPr>
        <xdr:cNvPr id="402" name="テキスト ボックス 401"/>
        <xdr:cNvSpPr txBox="1"/>
      </xdr:nvSpPr>
      <xdr:spPr>
        <a:xfrm>
          <a:off x="939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公債費以外の経常収支比率は、前年度と比較して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ポイント下回っており、類似団体平均は</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ポイント下回っています。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経常収支比率は類似団体平均を</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ポイント下回っていることから、公債費の割合が本市は高いことがわかります。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今後も引続き、財政運営持続化計画に基づき、中長期的な視点で財政の健全性を維持しつつ、将来を見据えたまちづくりを目指していきます。</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7" name="直線コネクタ 41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8" name="テキスト ボックス 41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1" name="直線コネクタ 420"/>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2" name="テキスト ボックス 421"/>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6" name="直線コネクタ 425"/>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7" name="公債費以外最小値テキスト"/>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8" name="直線コネクタ 427"/>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9" name="公債費以外最大値テキスト"/>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30" name="直線コネクタ 429"/>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74</xdr:row>
      <xdr:rowOff>167005</xdr:rowOff>
    </xdr:to>
    <xdr:cxnSp macro="">
      <xdr:nvCxnSpPr>
        <xdr:cNvPr id="431" name="直線コネクタ 430"/>
        <xdr:cNvCxnSpPr/>
      </xdr:nvCxnSpPr>
      <xdr:spPr>
        <a:xfrm flipV="1">
          <a:off x="15671800" y="127914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2"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3" name="フローチャート: 判断 432"/>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167005</xdr:rowOff>
    </xdr:from>
    <xdr:to>
      <xdr:col>78</xdr:col>
      <xdr:colOff>69850</xdr:colOff>
      <xdr:row>75</xdr:row>
      <xdr:rowOff>6985</xdr:rowOff>
    </xdr:to>
    <xdr:cxnSp macro="">
      <xdr:nvCxnSpPr>
        <xdr:cNvPr id="434" name="直線コネクタ 433"/>
        <xdr:cNvCxnSpPr/>
      </xdr:nvCxnSpPr>
      <xdr:spPr>
        <a:xfrm flipV="1">
          <a:off x="14782800" y="12854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5" name="フローチャート: 判断 434"/>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6" name="テキスト ボックス 435"/>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6985</xdr:rowOff>
    </xdr:to>
    <xdr:cxnSp macro="">
      <xdr:nvCxnSpPr>
        <xdr:cNvPr id="437" name="直線コネクタ 436"/>
        <xdr:cNvCxnSpPr/>
      </xdr:nvCxnSpPr>
      <xdr:spPr>
        <a:xfrm>
          <a:off x="13893800" y="1279144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8" name="フローチャート: 判断 437"/>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9" name="テキスト ボックス 438"/>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64135</xdr:rowOff>
    </xdr:from>
    <xdr:to>
      <xdr:col>69</xdr:col>
      <xdr:colOff>92075</xdr:colOff>
      <xdr:row>74</xdr:row>
      <xdr:rowOff>104140</xdr:rowOff>
    </xdr:to>
    <xdr:cxnSp macro="">
      <xdr:nvCxnSpPr>
        <xdr:cNvPr id="440" name="直線コネクタ 439"/>
        <xdr:cNvCxnSpPr/>
      </xdr:nvCxnSpPr>
      <xdr:spPr>
        <a:xfrm>
          <a:off x="13004800" y="127514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1" name="フローチャート: 判断 440"/>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2" name="テキスト ボックス 441"/>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3" name="フローチャート: 判断 442"/>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44" name="テキスト ボックス 443"/>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50" name="楕円 449"/>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69867</xdr:rowOff>
    </xdr:from>
    <xdr:ext cx="762000" cy="259045"/>
    <xdr:sp macro="" textlink="">
      <xdr:nvSpPr>
        <xdr:cNvPr id="451" name="公債費以外該当値テキスト"/>
        <xdr:cNvSpPr txBox="1"/>
      </xdr:nvSpPr>
      <xdr:spPr>
        <a:xfrm>
          <a:off x="16598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116205</xdr:rowOff>
    </xdr:from>
    <xdr:to>
      <xdr:col>78</xdr:col>
      <xdr:colOff>120650</xdr:colOff>
      <xdr:row>75</xdr:row>
      <xdr:rowOff>46355</xdr:rowOff>
    </xdr:to>
    <xdr:sp macro="" textlink="">
      <xdr:nvSpPr>
        <xdr:cNvPr id="452" name="楕円 451"/>
        <xdr:cNvSpPr/>
      </xdr:nvSpPr>
      <xdr:spPr>
        <a:xfrm>
          <a:off x="15621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56532</xdr:rowOff>
    </xdr:from>
    <xdr:ext cx="736600" cy="259045"/>
    <xdr:sp macro="" textlink="">
      <xdr:nvSpPr>
        <xdr:cNvPr id="453" name="テキスト ボックス 452"/>
        <xdr:cNvSpPr txBox="1"/>
      </xdr:nvSpPr>
      <xdr:spPr>
        <a:xfrm>
          <a:off x="15290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127635</xdr:rowOff>
    </xdr:from>
    <xdr:to>
      <xdr:col>74</xdr:col>
      <xdr:colOff>31750</xdr:colOff>
      <xdr:row>75</xdr:row>
      <xdr:rowOff>57785</xdr:rowOff>
    </xdr:to>
    <xdr:sp macro="" textlink="">
      <xdr:nvSpPr>
        <xdr:cNvPr id="454" name="楕円 453"/>
        <xdr:cNvSpPr/>
      </xdr:nvSpPr>
      <xdr:spPr>
        <a:xfrm>
          <a:off x="14732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67962</xdr:rowOff>
    </xdr:from>
    <xdr:ext cx="762000" cy="259045"/>
    <xdr:sp macro="" textlink="">
      <xdr:nvSpPr>
        <xdr:cNvPr id="455" name="テキスト ボックス 454"/>
        <xdr:cNvSpPr txBox="1"/>
      </xdr:nvSpPr>
      <xdr:spPr>
        <a:xfrm>
          <a:off x="14401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6" name="楕円 455"/>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57" name="テキスト ボックス 456"/>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13335</xdr:rowOff>
    </xdr:from>
    <xdr:to>
      <xdr:col>65</xdr:col>
      <xdr:colOff>53975</xdr:colOff>
      <xdr:row>74</xdr:row>
      <xdr:rowOff>114935</xdr:rowOff>
    </xdr:to>
    <xdr:sp macro="" textlink="">
      <xdr:nvSpPr>
        <xdr:cNvPr id="458" name="楕円 457"/>
        <xdr:cNvSpPr/>
      </xdr:nvSpPr>
      <xdr:spPr>
        <a:xfrm>
          <a:off x="12954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125112</xdr:rowOff>
    </xdr:from>
    <xdr:ext cx="762000" cy="259045"/>
    <xdr:sp macro="" textlink="">
      <xdr:nvSpPr>
        <xdr:cNvPr id="459" name="テキスト ボックス 458"/>
        <xdr:cNvSpPr txBox="1"/>
      </xdr:nvSpPr>
      <xdr:spPr>
        <a:xfrm>
          <a:off x="12623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114236</xdr:rowOff>
    </xdr:from>
    <xdr:to>
      <xdr:col>29</xdr:col>
      <xdr:colOff>127000</xdr:colOff>
      <xdr:row>17</xdr:row>
      <xdr:rowOff>136106</xdr:rowOff>
    </xdr:to>
    <xdr:cxnSp macro="">
      <xdr:nvCxnSpPr>
        <xdr:cNvPr id="50" name="直線コネクタ 49"/>
        <xdr:cNvCxnSpPr/>
      </xdr:nvCxnSpPr>
      <xdr:spPr bwMode="auto">
        <a:xfrm flipV="1">
          <a:off x="5003800" y="3076511"/>
          <a:ext cx="647700" cy="2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130962</xdr:rowOff>
    </xdr:from>
    <xdr:to>
      <xdr:col>26</xdr:col>
      <xdr:colOff>50800</xdr:colOff>
      <xdr:row>17</xdr:row>
      <xdr:rowOff>136106</xdr:rowOff>
    </xdr:to>
    <xdr:cxnSp macro="">
      <xdr:nvCxnSpPr>
        <xdr:cNvPr id="53" name="直線コネクタ 52"/>
        <xdr:cNvCxnSpPr/>
      </xdr:nvCxnSpPr>
      <xdr:spPr bwMode="auto">
        <a:xfrm>
          <a:off x="4305300" y="3093237"/>
          <a:ext cx="6985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130162</xdr:rowOff>
    </xdr:from>
    <xdr:to>
      <xdr:col>22</xdr:col>
      <xdr:colOff>114300</xdr:colOff>
      <xdr:row>17</xdr:row>
      <xdr:rowOff>130962</xdr:rowOff>
    </xdr:to>
    <xdr:cxnSp macro="">
      <xdr:nvCxnSpPr>
        <xdr:cNvPr id="56" name="直線コネクタ 55"/>
        <xdr:cNvCxnSpPr/>
      </xdr:nvCxnSpPr>
      <xdr:spPr bwMode="auto">
        <a:xfrm>
          <a:off x="3606800" y="3092437"/>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6900</xdr:rowOff>
    </xdr:from>
    <xdr:ext cx="762000" cy="259045"/>
    <xdr:sp macro="" textlink="">
      <xdr:nvSpPr>
        <xdr:cNvPr id="58" name="テキスト ボックス 57"/>
        <xdr:cNvSpPr txBox="1"/>
      </xdr:nvSpPr>
      <xdr:spPr>
        <a:xfrm>
          <a:off x="39243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130162</xdr:rowOff>
    </xdr:from>
    <xdr:to>
      <xdr:col>18</xdr:col>
      <xdr:colOff>177800</xdr:colOff>
      <xdr:row>18</xdr:row>
      <xdr:rowOff>25692</xdr:rowOff>
    </xdr:to>
    <xdr:cxnSp macro="">
      <xdr:nvCxnSpPr>
        <xdr:cNvPr id="59" name="直線コネクタ 58"/>
        <xdr:cNvCxnSpPr/>
      </xdr:nvCxnSpPr>
      <xdr:spPr bwMode="auto">
        <a:xfrm flipV="1">
          <a:off x="2908300" y="3092437"/>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31018</xdr:rowOff>
    </xdr:from>
    <xdr:ext cx="762000" cy="259045"/>
    <xdr:sp macro="" textlink="">
      <xdr:nvSpPr>
        <xdr:cNvPr id="61" name="テキスト ボックス 60"/>
        <xdr:cNvSpPr txBox="1"/>
      </xdr:nvSpPr>
      <xdr:spPr>
        <a:xfrm>
          <a:off x="32258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63436</xdr:rowOff>
    </xdr:from>
    <xdr:to>
      <xdr:col>29</xdr:col>
      <xdr:colOff>177800</xdr:colOff>
      <xdr:row>17</xdr:row>
      <xdr:rowOff>165036</xdr:rowOff>
    </xdr:to>
    <xdr:sp macro="" textlink="">
      <xdr:nvSpPr>
        <xdr:cNvPr id="69" name="楕円 68"/>
        <xdr:cNvSpPr/>
      </xdr:nvSpPr>
      <xdr:spPr bwMode="auto">
        <a:xfrm>
          <a:off x="5600700" y="3025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35513</xdr:rowOff>
    </xdr:from>
    <xdr:ext cx="762000" cy="259045"/>
    <xdr:sp macro="" textlink="">
      <xdr:nvSpPr>
        <xdr:cNvPr id="70" name="人口1人当たり決算額の推移該当値テキスト130"/>
        <xdr:cNvSpPr txBox="1"/>
      </xdr:nvSpPr>
      <xdr:spPr>
        <a:xfrm>
          <a:off x="5740400" y="299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85306</xdr:rowOff>
    </xdr:from>
    <xdr:to>
      <xdr:col>26</xdr:col>
      <xdr:colOff>101600</xdr:colOff>
      <xdr:row>18</xdr:row>
      <xdr:rowOff>15456</xdr:rowOff>
    </xdr:to>
    <xdr:sp macro="" textlink="">
      <xdr:nvSpPr>
        <xdr:cNvPr id="71" name="楕円 70"/>
        <xdr:cNvSpPr/>
      </xdr:nvSpPr>
      <xdr:spPr bwMode="auto">
        <a:xfrm>
          <a:off x="4953000" y="304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233</xdr:rowOff>
    </xdr:from>
    <xdr:ext cx="736600" cy="259045"/>
    <xdr:sp macro="" textlink="">
      <xdr:nvSpPr>
        <xdr:cNvPr id="72" name="テキスト ボックス 71"/>
        <xdr:cNvSpPr txBox="1"/>
      </xdr:nvSpPr>
      <xdr:spPr>
        <a:xfrm>
          <a:off x="4622800" y="313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80162</xdr:rowOff>
    </xdr:from>
    <xdr:to>
      <xdr:col>22</xdr:col>
      <xdr:colOff>165100</xdr:colOff>
      <xdr:row>18</xdr:row>
      <xdr:rowOff>10312</xdr:rowOff>
    </xdr:to>
    <xdr:sp macro="" textlink="">
      <xdr:nvSpPr>
        <xdr:cNvPr id="73" name="楕円 72"/>
        <xdr:cNvSpPr/>
      </xdr:nvSpPr>
      <xdr:spPr bwMode="auto">
        <a:xfrm>
          <a:off x="4254500" y="304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20489</xdr:rowOff>
    </xdr:from>
    <xdr:ext cx="762000" cy="259045"/>
    <xdr:sp macro="" textlink="">
      <xdr:nvSpPr>
        <xdr:cNvPr id="74" name="テキスト ボックス 73"/>
        <xdr:cNvSpPr txBox="1"/>
      </xdr:nvSpPr>
      <xdr:spPr>
        <a:xfrm>
          <a:off x="3924300" y="281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79362</xdr:rowOff>
    </xdr:from>
    <xdr:to>
      <xdr:col>19</xdr:col>
      <xdr:colOff>38100</xdr:colOff>
      <xdr:row>18</xdr:row>
      <xdr:rowOff>9512</xdr:rowOff>
    </xdr:to>
    <xdr:sp macro="" textlink="">
      <xdr:nvSpPr>
        <xdr:cNvPr id="75" name="楕円 74"/>
        <xdr:cNvSpPr/>
      </xdr:nvSpPr>
      <xdr:spPr bwMode="auto">
        <a:xfrm>
          <a:off x="3556000" y="304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19689</xdr:rowOff>
    </xdr:from>
    <xdr:ext cx="762000" cy="259045"/>
    <xdr:sp macro="" textlink="">
      <xdr:nvSpPr>
        <xdr:cNvPr id="76" name="テキスト ボックス 75"/>
        <xdr:cNvSpPr txBox="1"/>
      </xdr:nvSpPr>
      <xdr:spPr>
        <a:xfrm>
          <a:off x="3225800" y="281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146342</xdr:rowOff>
    </xdr:from>
    <xdr:to>
      <xdr:col>15</xdr:col>
      <xdr:colOff>101600</xdr:colOff>
      <xdr:row>18</xdr:row>
      <xdr:rowOff>76492</xdr:rowOff>
    </xdr:to>
    <xdr:sp macro="" textlink="">
      <xdr:nvSpPr>
        <xdr:cNvPr id="77" name="楕円 76"/>
        <xdr:cNvSpPr/>
      </xdr:nvSpPr>
      <xdr:spPr bwMode="auto">
        <a:xfrm>
          <a:off x="2857500" y="310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61269</xdr:rowOff>
    </xdr:from>
    <xdr:ext cx="762000" cy="259045"/>
    <xdr:sp macro="" textlink="">
      <xdr:nvSpPr>
        <xdr:cNvPr id="78" name="テキスト ボックス 77"/>
        <xdr:cNvSpPr txBox="1"/>
      </xdr:nvSpPr>
      <xdr:spPr>
        <a:xfrm>
          <a:off x="2527300" y="319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315519</xdr:rowOff>
    </xdr:from>
    <xdr:to>
      <xdr:col>29</xdr:col>
      <xdr:colOff>127000</xdr:colOff>
      <xdr:row>35</xdr:row>
      <xdr:rowOff>61735</xdr:rowOff>
    </xdr:to>
    <xdr:cxnSp macro="">
      <xdr:nvCxnSpPr>
        <xdr:cNvPr id="111" name="直線コネクタ 110"/>
        <xdr:cNvCxnSpPr/>
      </xdr:nvCxnSpPr>
      <xdr:spPr bwMode="auto">
        <a:xfrm flipV="1">
          <a:off x="5003800" y="6582969"/>
          <a:ext cx="647700" cy="8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224565</xdr:rowOff>
    </xdr:from>
    <xdr:ext cx="762000" cy="259045"/>
    <xdr:sp macro="" textlink="">
      <xdr:nvSpPr>
        <xdr:cNvPr id="112" name="人口1人当たり決算額の推移平均値テキスト445"/>
        <xdr:cNvSpPr txBox="1"/>
      </xdr:nvSpPr>
      <xdr:spPr>
        <a:xfrm>
          <a:off x="5740400" y="683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61735</xdr:rowOff>
    </xdr:from>
    <xdr:to>
      <xdr:col>26</xdr:col>
      <xdr:colOff>50800</xdr:colOff>
      <xdr:row>35</xdr:row>
      <xdr:rowOff>70421</xdr:rowOff>
    </xdr:to>
    <xdr:cxnSp macro="">
      <xdr:nvCxnSpPr>
        <xdr:cNvPr id="114" name="直線コネクタ 113"/>
        <xdr:cNvCxnSpPr/>
      </xdr:nvCxnSpPr>
      <xdr:spPr bwMode="auto">
        <a:xfrm flipV="1">
          <a:off x="4305300" y="6672085"/>
          <a:ext cx="698500" cy="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60439</xdr:rowOff>
    </xdr:from>
    <xdr:to>
      <xdr:col>22</xdr:col>
      <xdr:colOff>114300</xdr:colOff>
      <xdr:row>35</xdr:row>
      <xdr:rowOff>70421</xdr:rowOff>
    </xdr:to>
    <xdr:cxnSp macro="">
      <xdr:nvCxnSpPr>
        <xdr:cNvPr id="117" name="直線コネクタ 116"/>
        <xdr:cNvCxnSpPr/>
      </xdr:nvCxnSpPr>
      <xdr:spPr bwMode="auto">
        <a:xfrm>
          <a:off x="3606800" y="6670789"/>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19" name="テキスト ボックス 118"/>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30379</xdr:rowOff>
    </xdr:from>
    <xdr:to>
      <xdr:col>18</xdr:col>
      <xdr:colOff>177800</xdr:colOff>
      <xdr:row>35</xdr:row>
      <xdr:rowOff>60439</xdr:rowOff>
    </xdr:to>
    <xdr:cxnSp macro="">
      <xdr:nvCxnSpPr>
        <xdr:cNvPr id="120" name="直線コネクタ 119"/>
        <xdr:cNvCxnSpPr/>
      </xdr:nvCxnSpPr>
      <xdr:spPr bwMode="auto">
        <a:xfrm>
          <a:off x="2908300" y="6640729"/>
          <a:ext cx="698500" cy="30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18025</xdr:rowOff>
    </xdr:from>
    <xdr:ext cx="762000" cy="259045"/>
    <xdr:sp macro="" textlink="">
      <xdr:nvSpPr>
        <xdr:cNvPr id="124" name="テキスト ボックス 123"/>
        <xdr:cNvSpPr txBox="1"/>
      </xdr:nvSpPr>
      <xdr:spPr>
        <a:xfrm>
          <a:off x="2527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264719</xdr:rowOff>
    </xdr:from>
    <xdr:to>
      <xdr:col>29</xdr:col>
      <xdr:colOff>177800</xdr:colOff>
      <xdr:row>35</xdr:row>
      <xdr:rowOff>23419</xdr:rowOff>
    </xdr:to>
    <xdr:sp macro="" textlink="">
      <xdr:nvSpPr>
        <xdr:cNvPr id="130" name="楕円 129"/>
        <xdr:cNvSpPr/>
      </xdr:nvSpPr>
      <xdr:spPr bwMode="auto">
        <a:xfrm>
          <a:off x="5600700" y="6532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109796</xdr:rowOff>
    </xdr:from>
    <xdr:ext cx="762000" cy="259045"/>
    <xdr:sp macro="" textlink="">
      <xdr:nvSpPr>
        <xdr:cNvPr id="131" name="人口1人当たり決算額の推移該当値テキスト445"/>
        <xdr:cNvSpPr txBox="1"/>
      </xdr:nvSpPr>
      <xdr:spPr>
        <a:xfrm>
          <a:off x="5740400" y="637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10935</xdr:rowOff>
    </xdr:from>
    <xdr:to>
      <xdr:col>26</xdr:col>
      <xdr:colOff>101600</xdr:colOff>
      <xdr:row>35</xdr:row>
      <xdr:rowOff>112535</xdr:rowOff>
    </xdr:to>
    <xdr:sp macro="" textlink="">
      <xdr:nvSpPr>
        <xdr:cNvPr id="132" name="楕円 131"/>
        <xdr:cNvSpPr/>
      </xdr:nvSpPr>
      <xdr:spPr bwMode="auto">
        <a:xfrm>
          <a:off x="4953000" y="662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122712</xdr:rowOff>
    </xdr:from>
    <xdr:ext cx="736600" cy="259045"/>
    <xdr:sp macro="" textlink="">
      <xdr:nvSpPr>
        <xdr:cNvPr id="133" name="テキスト ボックス 132"/>
        <xdr:cNvSpPr txBox="1"/>
      </xdr:nvSpPr>
      <xdr:spPr>
        <a:xfrm>
          <a:off x="4622800" y="63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19621</xdr:rowOff>
    </xdr:from>
    <xdr:to>
      <xdr:col>22</xdr:col>
      <xdr:colOff>165100</xdr:colOff>
      <xdr:row>35</xdr:row>
      <xdr:rowOff>121221</xdr:rowOff>
    </xdr:to>
    <xdr:sp macro="" textlink="">
      <xdr:nvSpPr>
        <xdr:cNvPr id="134" name="楕円 133"/>
        <xdr:cNvSpPr/>
      </xdr:nvSpPr>
      <xdr:spPr bwMode="auto">
        <a:xfrm>
          <a:off x="4254500" y="6629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131399</xdr:rowOff>
    </xdr:from>
    <xdr:ext cx="762000" cy="259045"/>
    <xdr:sp macro="" textlink="">
      <xdr:nvSpPr>
        <xdr:cNvPr id="135" name="テキスト ボックス 134"/>
        <xdr:cNvSpPr txBox="1"/>
      </xdr:nvSpPr>
      <xdr:spPr>
        <a:xfrm>
          <a:off x="3924300" y="63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9639</xdr:rowOff>
    </xdr:from>
    <xdr:to>
      <xdr:col>19</xdr:col>
      <xdr:colOff>38100</xdr:colOff>
      <xdr:row>35</xdr:row>
      <xdr:rowOff>111239</xdr:rowOff>
    </xdr:to>
    <xdr:sp macro="" textlink="">
      <xdr:nvSpPr>
        <xdr:cNvPr id="136" name="楕円 135"/>
        <xdr:cNvSpPr/>
      </xdr:nvSpPr>
      <xdr:spPr bwMode="auto">
        <a:xfrm>
          <a:off x="3556000" y="661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121416</xdr:rowOff>
    </xdr:from>
    <xdr:ext cx="762000" cy="259045"/>
    <xdr:sp macro="" textlink="">
      <xdr:nvSpPr>
        <xdr:cNvPr id="137" name="テキスト ボックス 136"/>
        <xdr:cNvSpPr txBox="1"/>
      </xdr:nvSpPr>
      <xdr:spPr>
        <a:xfrm>
          <a:off x="3225800" y="638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322479</xdr:rowOff>
    </xdr:from>
    <xdr:to>
      <xdr:col>15</xdr:col>
      <xdr:colOff>101600</xdr:colOff>
      <xdr:row>35</xdr:row>
      <xdr:rowOff>81179</xdr:rowOff>
    </xdr:to>
    <xdr:sp macro="" textlink="">
      <xdr:nvSpPr>
        <xdr:cNvPr id="138" name="楕円 137"/>
        <xdr:cNvSpPr/>
      </xdr:nvSpPr>
      <xdr:spPr bwMode="auto">
        <a:xfrm>
          <a:off x="2857500" y="658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91355</xdr:rowOff>
    </xdr:from>
    <xdr:ext cx="762000" cy="259045"/>
    <xdr:sp macro="" textlink="">
      <xdr:nvSpPr>
        <xdr:cNvPr id="139" name="テキスト ボックス 138"/>
        <xdr:cNvSpPr txBox="1"/>
      </xdr:nvSpPr>
      <xdr:spPr>
        <a:xfrm>
          <a:off x="2527300" y="63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169,528
168,695
561.65
89,921,181
87,727,276
1,939,943
41,747,087
90,917,836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118506</xdr:rowOff>
    </xdr:from>
    <xdr:to>
      <xdr:col>24</xdr:col>
      <xdr:colOff>63500</xdr:colOff>
      <xdr:row>35</xdr:row>
      <xdr:rowOff>136532</xdr:rowOff>
    </xdr:to>
    <xdr:cxnSp macro="">
      <xdr:nvCxnSpPr>
        <xdr:cNvPr id="63" name="直線コネクタ 62"/>
        <xdr:cNvCxnSpPr/>
      </xdr:nvCxnSpPr>
      <xdr:spPr>
        <a:xfrm flipV="1">
          <a:off x="3797300" y="6119256"/>
          <a:ext cx="8382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136532</xdr:rowOff>
    </xdr:from>
    <xdr:to>
      <xdr:col>19</xdr:col>
      <xdr:colOff>177800</xdr:colOff>
      <xdr:row>36</xdr:row>
      <xdr:rowOff>138361</xdr:rowOff>
    </xdr:to>
    <xdr:cxnSp macro="">
      <xdr:nvCxnSpPr>
        <xdr:cNvPr id="66" name="直線コネクタ 65"/>
        <xdr:cNvCxnSpPr/>
      </xdr:nvCxnSpPr>
      <xdr:spPr>
        <a:xfrm flipV="1">
          <a:off x="2908300" y="6137282"/>
          <a:ext cx="8890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138361</xdr:rowOff>
    </xdr:from>
    <xdr:to>
      <xdr:col>15</xdr:col>
      <xdr:colOff>50800</xdr:colOff>
      <xdr:row>37</xdr:row>
      <xdr:rowOff>9561</xdr:rowOff>
    </xdr:to>
    <xdr:cxnSp macro="">
      <xdr:nvCxnSpPr>
        <xdr:cNvPr id="69" name="直線コネクタ 68"/>
        <xdr:cNvCxnSpPr/>
      </xdr:nvCxnSpPr>
      <xdr:spPr>
        <a:xfrm flipV="1">
          <a:off x="2019300" y="6310561"/>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9561</xdr:rowOff>
    </xdr:from>
    <xdr:to>
      <xdr:col>10</xdr:col>
      <xdr:colOff>114300</xdr:colOff>
      <xdr:row>37</xdr:row>
      <xdr:rowOff>63380</xdr:rowOff>
    </xdr:to>
    <xdr:cxnSp macro="">
      <xdr:nvCxnSpPr>
        <xdr:cNvPr id="72" name="直線コネクタ 71"/>
        <xdr:cNvCxnSpPr/>
      </xdr:nvCxnSpPr>
      <xdr:spPr>
        <a:xfrm flipV="1">
          <a:off x="1130300" y="6353211"/>
          <a:ext cx="889000" cy="5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67706</xdr:rowOff>
    </xdr:from>
    <xdr:to>
      <xdr:col>24</xdr:col>
      <xdr:colOff>114300</xdr:colOff>
      <xdr:row>35</xdr:row>
      <xdr:rowOff>169306</xdr:rowOff>
    </xdr:to>
    <xdr:sp macro="" textlink="">
      <xdr:nvSpPr>
        <xdr:cNvPr id="82" name="楕円 81"/>
        <xdr:cNvSpPr/>
      </xdr:nvSpPr>
      <xdr:spPr>
        <a:xfrm>
          <a:off x="4584700" y="60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46133</xdr:rowOff>
    </xdr:from>
    <xdr:ext cx="534377" cy="259045"/>
    <xdr:sp macro="" textlink="">
      <xdr:nvSpPr>
        <xdr:cNvPr id="83" name="人件費該当値テキスト"/>
        <xdr:cNvSpPr txBox="1"/>
      </xdr:nvSpPr>
      <xdr:spPr>
        <a:xfrm>
          <a:off x="4686300" y="604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85732</xdr:rowOff>
    </xdr:from>
    <xdr:to>
      <xdr:col>20</xdr:col>
      <xdr:colOff>38100</xdr:colOff>
      <xdr:row>36</xdr:row>
      <xdr:rowOff>15882</xdr:rowOff>
    </xdr:to>
    <xdr:sp macro="" textlink="">
      <xdr:nvSpPr>
        <xdr:cNvPr id="84" name="楕円 83"/>
        <xdr:cNvSpPr/>
      </xdr:nvSpPr>
      <xdr:spPr>
        <a:xfrm>
          <a:off x="3746500" y="60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7009</xdr:rowOff>
    </xdr:from>
    <xdr:ext cx="534377" cy="259045"/>
    <xdr:sp macro="" textlink="">
      <xdr:nvSpPr>
        <xdr:cNvPr id="85" name="テキスト ボックス 84"/>
        <xdr:cNvSpPr txBox="1"/>
      </xdr:nvSpPr>
      <xdr:spPr>
        <a:xfrm>
          <a:off x="3530111" y="617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87561</xdr:rowOff>
    </xdr:from>
    <xdr:to>
      <xdr:col>15</xdr:col>
      <xdr:colOff>101600</xdr:colOff>
      <xdr:row>37</xdr:row>
      <xdr:rowOff>17711</xdr:rowOff>
    </xdr:to>
    <xdr:sp macro="" textlink="">
      <xdr:nvSpPr>
        <xdr:cNvPr id="86" name="楕円 85"/>
        <xdr:cNvSpPr/>
      </xdr:nvSpPr>
      <xdr:spPr>
        <a:xfrm>
          <a:off x="2857500" y="62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8838</xdr:rowOff>
    </xdr:from>
    <xdr:ext cx="534377" cy="259045"/>
    <xdr:sp macro="" textlink="">
      <xdr:nvSpPr>
        <xdr:cNvPr id="87" name="テキスト ボックス 86"/>
        <xdr:cNvSpPr txBox="1"/>
      </xdr:nvSpPr>
      <xdr:spPr>
        <a:xfrm>
          <a:off x="2641111" y="63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130211</xdr:rowOff>
    </xdr:from>
    <xdr:to>
      <xdr:col>10</xdr:col>
      <xdr:colOff>165100</xdr:colOff>
      <xdr:row>37</xdr:row>
      <xdr:rowOff>60361</xdr:rowOff>
    </xdr:to>
    <xdr:sp macro="" textlink="">
      <xdr:nvSpPr>
        <xdr:cNvPr id="88" name="楕円 87"/>
        <xdr:cNvSpPr/>
      </xdr:nvSpPr>
      <xdr:spPr>
        <a:xfrm>
          <a:off x="1968500" y="63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51488</xdr:rowOff>
    </xdr:from>
    <xdr:ext cx="534377" cy="259045"/>
    <xdr:sp macro="" textlink="">
      <xdr:nvSpPr>
        <xdr:cNvPr id="89" name="テキスト ボックス 88"/>
        <xdr:cNvSpPr txBox="1"/>
      </xdr:nvSpPr>
      <xdr:spPr>
        <a:xfrm>
          <a:off x="1752111" y="63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12580</xdr:rowOff>
    </xdr:from>
    <xdr:to>
      <xdr:col>6</xdr:col>
      <xdr:colOff>38100</xdr:colOff>
      <xdr:row>37</xdr:row>
      <xdr:rowOff>114180</xdr:rowOff>
    </xdr:to>
    <xdr:sp macro="" textlink="">
      <xdr:nvSpPr>
        <xdr:cNvPr id="90" name="楕円 89"/>
        <xdr:cNvSpPr/>
      </xdr:nvSpPr>
      <xdr:spPr>
        <a:xfrm>
          <a:off x="1079500" y="63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105307</xdr:rowOff>
    </xdr:from>
    <xdr:ext cx="534377" cy="259045"/>
    <xdr:sp macro="" textlink="">
      <xdr:nvSpPr>
        <xdr:cNvPr id="91" name="テキスト ボックス 90"/>
        <xdr:cNvSpPr txBox="1"/>
      </xdr:nvSpPr>
      <xdr:spPr>
        <a:xfrm>
          <a:off x="863111" y="64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169399</xdr:rowOff>
    </xdr:from>
    <xdr:to>
      <xdr:col>24</xdr:col>
      <xdr:colOff>63500</xdr:colOff>
      <xdr:row>57</xdr:row>
      <xdr:rowOff>65615</xdr:rowOff>
    </xdr:to>
    <xdr:cxnSp macro="">
      <xdr:nvCxnSpPr>
        <xdr:cNvPr id="121" name="直線コネクタ 120"/>
        <xdr:cNvCxnSpPr/>
      </xdr:nvCxnSpPr>
      <xdr:spPr>
        <a:xfrm flipV="1">
          <a:off x="3797300" y="9770599"/>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65615</xdr:rowOff>
    </xdr:from>
    <xdr:to>
      <xdr:col>19</xdr:col>
      <xdr:colOff>177800</xdr:colOff>
      <xdr:row>57</xdr:row>
      <xdr:rowOff>136099</xdr:rowOff>
    </xdr:to>
    <xdr:cxnSp macro="">
      <xdr:nvCxnSpPr>
        <xdr:cNvPr id="124" name="直線コネクタ 123"/>
        <xdr:cNvCxnSpPr/>
      </xdr:nvCxnSpPr>
      <xdr:spPr>
        <a:xfrm flipV="1">
          <a:off x="2908300" y="983826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136099</xdr:rowOff>
    </xdr:from>
    <xdr:to>
      <xdr:col>15</xdr:col>
      <xdr:colOff>50800</xdr:colOff>
      <xdr:row>57</xdr:row>
      <xdr:rowOff>168656</xdr:rowOff>
    </xdr:to>
    <xdr:cxnSp macro="">
      <xdr:nvCxnSpPr>
        <xdr:cNvPr id="127" name="直線コネクタ 126"/>
        <xdr:cNvCxnSpPr/>
      </xdr:nvCxnSpPr>
      <xdr:spPr>
        <a:xfrm flipV="1">
          <a:off x="2019300" y="9908749"/>
          <a:ext cx="889000" cy="3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168656</xdr:rowOff>
    </xdr:from>
    <xdr:to>
      <xdr:col>10</xdr:col>
      <xdr:colOff>114300</xdr:colOff>
      <xdr:row>58</xdr:row>
      <xdr:rowOff>3073</xdr:rowOff>
    </xdr:to>
    <xdr:cxnSp macro="">
      <xdr:nvCxnSpPr>
        <xdr:cNvPr id="130" name="直線コネクタ 129"/>
        <xdr:cNvCxnSpPr/>
      </xdr:nvCxnSpPr>
      <xdr:spPr>
        <a:xfrm flipV="1">
          <a:off x="1130300" y="9941306"/>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118599</xdr:rowOff>
    </xdr:from>
    <xdr:to>
      <xdr:col>24</xdr:col>
      <xdr:colOff>114300</xdr:colOff>
      <xdr:row>57</xdr:row>
      <xdr:rowOff>48749</xdr:rowOff>
    </xdr:to>
    <xdr:sp macro="" textlink="">
      <xdr:nvSpPr>
        <xdr:cNvPr id="140" name="楕円 139"/>
        <xdr:cNvSpPr/>
      </xdr:nvSpPr>
      <xdr:spPr>
        <a:xfrm>
          <a:off x="4584700" y="97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97026</xdr:rowOff>
    </xdr:from>
    <xdr:ext cx="534377" cy="259045"/>
    <xdr:sp macro="" textlink="">
      <xdr:nvSpPr>
        <xdr:cNvPr id="141" name="物件費該当値テキスト"/>
        <xdr:cNvSpPr txBox="1"/>
      </xdr:nvSpPr>
      <xdr:spPr>
        <a:xfrm>
          <a:off x="4686300" y="96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14815</xdr:rowOff>
    </xdr:from>
    <xdr:to>
      <xdr:col>20</xdr:col>
      <xdr:colOff>38100</xdr:colOff>
      <xdr:row>57</xdr:row>
      <xdr:rowOff>116415</xdr:rowOff>
    </xdr:to>
    <xdr:sp macro="" textlink="">
      <xdr:nvSpPr>
        <xdr:cNvPr id="142" name="楕円 141"/>
        <xdr:cNvSpPr/>
      </xdr:nvSpPr>
      <xdr:spPr>
        <a:xfrm>
          <a:off x="3746500" y="97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132942</xdr:rowOff>
    </xdr:from>
    <xdr:ext cx="534377" cy="259045"/>
    <xdr:sp macro="" textlink="">
      <xdr:nvSpPr>
        <xdr:cNvPr id="143" name="テキスト ボックス 142"/>
        <xdr:cNvSpPr txBox="1"/>
      </xdr:nvSpPr>
      <xdr:spPr>
        <a:xfrm>
          <a:off x="3530111" y="956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85299</xdr:rowOff>
    </xdr:from>
    <xdr:to>
      <xdr:col>15</xdr:col>
      <xdr:colOff>101600</xdr:colOff>
      <xdr:row>58</xdr:row>
      <xdr:rowOff>15449</xdr:rowOff>
    </xdr:to>
    <xdr:sp macro="" textlink="">
      <xdr:nvSpPr>
        <xdr:cNvPr id="144" name="楕円 143"/>
        <xdr:cNvSpPr/>
      </xdr:nvSpPr>
      <xdr:spPr>
        <a:xfrm>
          <a:off x="2857500" y="98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31976</xdr:rowOff>
    </xdr:from>
    <xdr:ext cx="534377" cy="259045"/>
    <xdr:sp macro="" textlink="">
      <xdr:nvSpPr>
        <xdr:cNvPr id="145" name="テキスト ボックス 144"/>
        <xdr:cNvSpPr txBox="1"/>
      </xdr:nvSpPr>
      <xdr:spPr>
        <a:xfrm>
          <a:off x="2641111" y="96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117856</xdr:rowOff>
    </xdr:from>
    <xdr:to>
      <xdr:col>10</xdr:col>
      <xdr:colOff>165100</xdr:colOff>
      <xdr:row>58</xdr:row>
      <xdr:rowOff>48006</xdr:rowOff>
    </xdr:to>
    <xdr:sp macro="" textlink="">
      <xdr:nvSpPr>
        <xdr:cNvPr id="146" name="楕円 145"/>
        <xdr:cNvSpPr/>
      </xdr:nvSpPr>
      <xdr:spPr>
        <a:xfrm>
          <a:off x="1968500" y="98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64533</xdr:rowOff>
    </xdr:from>
    <xdr:ext cx="534377" cy="259045"/>
    <xdr:sp macro="" textlink="">
      <xdr:nvSpPr>
        <xdr:cNvPr id="147" name="テキスト ボックス 146"/>
        <xdr:cNvSpPr txBox="1"/>
      </xdr:nvSpPr>
      <xdr:spPr>
        <a:xfrm>
          <a:off x="1752111" y="96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123723</xdr:rowOff>
    </xdr:from>
    <xdr:to>
      <xdr:col>6</xdr:col>
      <xdr:colOff>38100</xdr:colOff>
      <xdr:row>58</xdr:row>
      <xdr:rowOff>53873</xdr:rowOff>
    </xdr:to>
    <xdr:sp macro="" textlink="">
      <xdr:nvSpPr>
        <xdr:cNvPr id="148" name="楕円 147"/>
        <xdr:cNvSpPr/>
      </xdr:nvSpPr>
      <xdr:spPr>
        <a:xfrm>
          <a:off x="1079500" y="98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45000</xdr:rowOff>
    </xdr:from>
    <xdr:ext cx="534377" cy="259045"/>
    <xdr:sp macro="" textlink="">
      <xdr:nvSpPr>
        <xdr:cNvPr id="149" name="テキスト ボックス 148"/>
        <xdr:cNvSpPr txBox="1"/>
      </xdr:nvSpPr>
      <xdr:spPr>
        <a:xfrm>
          <a:off x="863111" y="99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59233</xdr:rowOff>
    </xdr:from>
    <xdr:to>
      <xdr:col>24</xdr:col>
      <xdr:colOff>63500</xdr:colOff>
      <xdr:row>71</xdr:row>
      <xdr:rowOff>114737</xdr:rowOff>
    </xdr:to>
    <xdr:cxnSp macro="">
      <xdr:nvCxnSpPr>
        <xdr:cNvPr id="176" name="直線コネクタ 175"/>
        <xdr:cNvCxnSpPr/>
      </xdr:nvCxnSpPr>
      <xdr:spPr>
        <a:xfrm flipV="1">
          <a:off x="3797300" y="12060733"/>
          <a:ext cx="838200" cy="22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xdr:cNvSpPr txBox="1"/>
      </xdr:nvSpPr>
      <xdr:spPr>
        <a:xfrm>
          <a:off x="4686300" y="1315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114737</xdr:rowOff>
    </xdr:from>
    <xdr:to>
      <xdr:col>19</xdr:col>
      <xdr:colOff>177800</xdr:colOff>
      <xdr:row>71</xdr:row>
      <xdr:rowOff>145278</xdr:rowOff>
    </xdr:to>
    <xdr:cxnSp macro="">
      <xdr:nvCxnSpPr>
        <xdr:cNvPr id="179" name="直線コネクタ 178"/>
        <xdr:cNvCxnSpPr/>
      </xdr:nvCxnSpPr>
      <xdr:spPr>
        <a:xfrm flipV="1">
          <a:off x="2908300" y="12287687"/>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77660</xdr:rowOff>
    </xdr:from>
    <xdr:ext cx="469744" cy="259045"/>
    <xdr:sp macro="" textlink="">
      <xdr:nvSpPr>
        <xdr:cNvPr id="181" name="テキスト ボックス 180"/>
        <xdr:cNvSpPr txBox="1"/>
      </xdr:nvSpPr>
      <xdr:spPr>
        <a:xfrm>
          <a:off x="3562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145278</xdr:rowOff>
    </xdr:from>
    <xdr:to>
      <xdr:col>15</xdr:col>
      <xdr:colOff>50800</xdr:colOff>
      <xdr:row>72</xdr:row>
      <xdr:rowOff>16256</xdr:rowOff>
    </xdr:to>
    <xdr:cxnSp macro="">
      <xdr:nvCxnSpPr>
        <xdr:cNvPr id="182" name="直線コネクタ 181"/>
        <xdr:cNvCxnSpPr/>
      </xdr:nvCxnSpPr>
      <xdr:spPr>
        <a:xfrm flipV="1">
          <a:off x="2019300" y="12318228"/>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79581</xdr:rowOff>
    </xdr:from>
    <xdr:ext cx="469744" cy="259045"/>
    <xdr:sp macro="" textlink="">
      <xdr:nvSpPr>
        <xdr:cNvPr id="184" name="テキスト ボックス 183"/>
        <xdr:cNvSpPr txBox="1"/>
      </xdr:nvSpPr>
      <xdr:spPr>
        <a:xfrm>
          <a:off x="2673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115468</xdr:rowOff>
    </xdr:from>
    <xdr:to>
      <xdr:col>10</xdr:col>
      <xdr:colOff>114300</xdr:colOff>
      <xdr:row>72</xdr:row>
      <xdr:rowOff>16256</xdr:rowOff>
    </xdr:to>
    <xdr:cxnSp macro="">
      <xdr:nvCxnSpPr>
        <xdr:cNvPr id="185" name="直線コネクタ 184"/>
        <xdr:cNvCxnSpPr/>
      </xdr:nvCxnSpPr>
      <xdr:spPr>
        <a:xfrm>
          <a:off x="1130300" y="1228841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xdr:cNvSpPr txBox="1"/>
      </xdr:nvSpPr>
      <xdr:spPr>
        <a:xfrm>
          <a:off x="1784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66870</xdr:rowOff>
    </xdr:from>
    <xdr:ext cx="469744" cy="259045"/>
    <xdr:sp macro="" textlink="">
      <xdr:nvSpPr>
        <xdr:cNvPr id="189" name="テキスト ボックス 188"/>
        <xdr:cNvSpPr txBox="1"/>
      </xdr:nvSpPr>
      <xdr:spPr>
        <a:xfrm>
          <a:off x="895428" y="132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8433</xdr:rowOff>
    </xdr:from>
    <xdr:to>
      <xdr:col>24</xdr:col>
      <xdr:colOff>114300</xdr:colOff>
      <xdr:row>70</xdr:row>
      <xdr:rowOff>110033</xdr:rowOff>
    </xdr:to>
    <xdr:sp macro="" textlink="">
      <xdr:nvSpPr>
        <xdr:cNvPr id="195" name="楕円 194"/>
        <xdr:cNvSpPr/>
      </xdr:nvSpPr>
      <xdr:spPr>
        <a:xfrm>
          <a:off x="4584700" y="1200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132910</xdr:rowOff>
    </xdr:from>
    <xdr:ext cx="534377" cy="259045"/>
    <xdr:sp macro="" textlink="">
      <xdr:nvSpPr>
        <xdr:cNvPr id="196" name="維持補修費該当値テキスト"/>
        <xdr:cNvSpPr txBox="1"/>
      </xdr:nvSpPr>
      <xdr:spPr>
        <a:xfrm>
          <a:off x="4686300" y="1196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63937</xdr:rowOff>
    </xdr:from>
    <xdr:to>
      <xdr:col>20</xdr:col>
      <xdr:colOff>38100</xdr:colOff>
      <xdr:row>71</xdr:row>
      <xdr:rowOff>165537</xdr:rowOff>
    </xdr:to>
    <xdr:sp macro="" textlink="">
      <xdr:nvSpPr>
        <xdr:cNvPr id="197" name="楕円 196"/>
        <xdr:cNvSpPr/>
      </xdr:nvSpPr>
      <xdr:spPr>
        <a:xfrm>
          <a:off x="3746500" y="122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10614</xdr:rowOff>
    </xdr:from>
    <xdr:ext cx="534377" cy="259045"/>
    <xdr:sp macro="" textlink="">
      <xdr:nvSpPr>
        <xdr:cNvPr id="198" name="テキスト ボックス 197"/>
        <xdr:cNvSpPr txBox="1"/>
      </xdr:nvSpPr>
      <xdr:spPr>
        <a:xfrm>
          <a:off x="3530111" y="120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94478</xdr:rowOff>
    </xdr:from>
    <xdr:to>
      <xdr:col>15</xdr:col>
      <xdr:colOff>101600</xdr:colOff>
      <xdr:row>72</xdr:row>
      <xdr:rowOff>24628</xdr:rowOff>
    </xdr:to>
    <xdr:sp macro="" textlink="">
      <xdr:nvSpPr>
        <xdr:cNvPr id="199" name="楕円 198"/>
        <xdr:cNvSpPr/>
      </xdr:nvSpPr>
      <xdr:spPr>
        <a:xfrm>
          <a:off x="2857500" y="122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41155</xdr:rowOff>
    </xdr:from>
    <xdr:ext cx="534377" cy="259045"/>
    <xdr:sp macro="" textlink="">
      <xdr:nvSpPr>
        <xdr:cNvPr id="200" name="テキスト ボックス 199"/>
        <xdr:cNvSpPr txBox="1"/>
      </xdr:nvSpPr>
      <xdr:spPr>
        <a:xfrm>
          <a:off x="2641111" y="120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136906</xdr:rowOff>
    </xdr:from>
    <xdr:to>
      <xdr:col>10</xdr:col>
      <xdr:colOff>165100</xdr:colOff>
      <xdr:row>72</xdr:row>
      <xdr:rowOff>67056</xdr:rowOff>
    </xdr:to>
    <xdr:sp macro="" textlink="">
      <xdr:nvSpPr>
        <xdr:cNvPr id="201" name="楕円 200"/>
        <xdr:cNvSpPr/>
      </xdr:nvSpPr>
      <xdr:spPr>
        <a:xfrm>
          <a:off x="1968500" y="123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83583</xdr:rowOff>
    </xdr:from>
    <xdr:ext cx="534377" cy="259045"/>
    <xdr:sp macro="" textlink="">
      <xdr:nvSpPr>
        <xdr:cNvPr id="202" name="テキスト ボックス 201"/>
        <xdr:cNvSpPr txBox="1"/>
      </xdr:nvSpPr>
      <xdr:spPr>
        <a:xfrm>
          <a:off x="1752111" y="120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64668</xdr:rowOff>
    </xdr:from>
    <xdr:to>
      <xdr:col>6</xdr:col>
      <xdr:colOff>38100</xdr:colOff>
      <xdr:row>71</xdr:row>
      <xdr:rowOff>166268</xdr:rowOff>
    </xdr:to>
    <xdr:sp macro="" textlink="">
      <xdr:nvSpPr>
        <xdr:cNvPr id="203" name="楕円 202"/>
        <xdr:cNvSpPr/>
      </xdr:nvSpPr>
      <xdr:spPr>
        <a:xfrm>
          <a:off x="1079500" y="122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11345</xdr:rowOff>
    </xdr:from>
    <xdr:ext cx="534377" cy="259045"/>
    <xdr:sp macro="" textlink="">
      <xdr:nvSpPr>
        <xdr:cNvPr id="204" name="テキスト ボックス 203"/>
        <xdr:cNvSpPr txBox="1"/>
      </xdr:nvSpPr>
      <xdr:spPr>
        <a:xfrm>
          <a:off x="863111" y="120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57162</xdr:rowOff>
    </xdr:from>
    <xdr:to>
      <xdr:col>24</xdr:col>
      <xdr:colOff>63500</xdr:colOff>
      <xdr:row>95</xdr:row>
      <xdr:rowOff>96762</xdr:rowOff>
    </xdr:to>
    <xdr:cxnSp macro="">
      <xdr:nvCxnSpPr>
        <xdr:cNvPr id="234" name="直線コネクタ 233"/>
        <xdr:cNvCxnSpPr/>
      </xdr:nvCxnSpPr>
      <xdr:spPr>
        <a:xfrm flipV="1">
          <a:off x="3797300" y="16002012"/>
          <a:ext cx="838200" cy="38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xdr:cNvSpPr txBox="1"/>
      </xdr:nvSpPr>
      <xdr:spPr>
        <a:xfrm>
          <a:off x="4686300" y="1642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96762</xdr:rowOff>
    </xdr:from>
    <xdr:to>
      <xdr:col>19</xdr:col>
      <xdr:colOff>177800</xdr:colOff>
      <xdr:row>95</xdr:row>
      <xdr:rowOff>110249</xdr:rowOff>
    </xdr:to>
    <xdr:cxnSp macro="">
      <xdr:nvCxnSpPr>
        <xdr:cNvPr id="237" name="直線コネクタ 236"/>
        <xdr:cNvCxnSpPr/>
      </xdr:nvCxnSpPr>
      <xdr:spPr>
        <a:xfrm flipV="1">
          <a:off x="2908300" y="16384512"/>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xdr:cNvSpPr txBox="1"/>
      </xdr:nvSpPr>
      <xdr:spPr>
        <a:xfrm>
          <a:off x="3497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110249</xdr:rowOff>
    </xdr:from>
    <xdr:to>
      <xdr:col>15</xdr:col>
      <xdr:colOff>50800</xdr:colOff>
      <xdr:row>96</xdr:row>
      <xdr:rowOff>46634</xdr:rowOff>
    </xdr:to>
    <xdr:cxnSp macro="">
      <xdr:nvCxnSpPr>
        <xdr:cNvPr id="240" name="直線コネクタ 239"/>
        <xdr:cNvCxnSpPr/>
      </xdr:nvCxnSpPr>
      <xdr:spPr>
        <a:xfrm flipV="1">
          <a:off x="2019300" y="16397999"/>
          <a:ext cx="889000" cy="10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xdr:cNvSpPr txBox="1"/>
      </xdr:nvSpPr>
      <xdr:spPr>
        <a:xfrm>
          <a:off x="2608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46634</xdr:rowOff>
    </xdr:from>
    <xdr:to>
      <xdr:col>10</xdr:col>
      <xdr:colOff>114300</xdr:colOff>
      <xdr:row>96</xdr:row>
      <xdr:rowOff>63055</xdr:rowOff>
    </xdr:to>
    <xdr:cxnSp macro="">
      <xdr:nvCxnSpPr>
        <xdr:cNvPr id="243" name="直線コネクタ 242"/>
        <xdr:cNvCxnSpPr/>
      </xdr:nvCxnSpPr>
      <xdr:spPr>
        <a:xfrm flipV="1">
          <a:off x="1130300" y="16505834"/>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xdr:cNvSpPr txBox="1"/>
      </xdr:nvSpPr>
      <xdr:spPr>
        <a:xfrm>
          <a:off x="1752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xdr:cNvSpPr txBox="1"/>
      </xdr:nvSpPr>
      <xdr:spPr>
        <a:xfrm>
          <a:off x="863111" y="169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6362</xdr:rowOff>
    </xdr:from>
    <xdr:to>
      <xdr:col>24</xdr:col>
      <xdr:colOff>114300</xdr:colOff>
      <xdr:row>93</xdr:row>
      <xdr:rowOff>107962</xdr:rowOff>
    </xdr:to>
    <xdr:sp macro="" textlink="">
      <xdr:nvSpPr>
        <xdr:cNvPr id="253" name="楕円 252"/>
        <xdr:cNvSpPr/>
      </xdr:nvSpPr>
      <xdr:spPr>
        <a:xfrm>
          <a:off x="4584700" y="159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29239</xdr:rowOff>
    </xdr:from>
    <xdr:ext cx="599010" cy="259045"/>
    <xdr:sp macro="" textlink="">
      <xdr:nvSpPr>
        <xdr:cNvPr id="254" name="扶助費該当値テキスト"/>
        <xdr:cNvSpPr txBox="1"/>
      </xdr:nvSpPr>
      <xdr:spPr>
        <a:xfrm>
          <a:off x="4686300" y="1580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45962</xdr:rowOff>
    </xdr:from>
    <xdr:to>
      <xdr:col>20</xdr:col>
      <xdr:colOff>38100</xdr:colOff>
      <xdr:row>95</xdr:row>
      <xdr:rowOff>147562</xdr:rowOff>
    </xdr:to>
    <xdr:sp macro="" textlink="">
      <xdr:nvSpPr>
        <xdr:cNvPr id="255" name="楕円 254"/>
        <xdr:cNvSpPr/>
      </xdr:nvSpPr>
      <xdr:spPr>
        <a:xfrm>
          <a:off x="3746500" y="163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164089</xdr:rowOff>
    </xdr:from>
    <xdr:ext cx="599010" cy="259045"/>
    <xdr:sp macro="" textlink="">
      <xdr:nvSpPr>
        <xdr:cNvPr id="256" name="テキスト ボックス 255"/>
        <xdr:cNvSpPr txBox="1"/>
      </xdr:nvSpPr>
      <xdr:spPr>
        <a:xfrm>
          <a:off x="3497795" y="1610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59449</xdr:rowOff>
    </xdr:from>
    <xdr:to>
      <xdr:col>15</xdr:col>
      <xdr:colOff>101600</xdr:colOff>
      <xdr:row>95</xdr:row>
      <xdr:rowOff>161049</xdr:rowOff>
    </xdr:to>
    <xdr:sp macro="" textlink="">
      <xdr:nvSpPr>
        <xdr:cNvPr id="257" name="楕円 256"/>
        <xdr:cNvSpPr/>
      </xdr:nvSpPr>
      <xdr:spPr>
        <a:xfrm>
          <a:off x="2857500" y="163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6126</xdr:rowOff>
    </xdr:from>
    <xdr:ext cx="599010" cy="259045"/>
    <xdr:sp macro="" textlink="">
      <xdr:nvSpPr>
        <xdr:cNvPr id="258" name="テキスト ボックス 257"/>
        <xdr:cNvSpPr txBox="1"/>
      </xdr:nvSpPr>
      <xdr:spPr>
        <a:xfrm>
          <a:off x="2608795" y="1612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167284</xdr:rowOff>
    </xdr:from>
    <xdr:to>
      <xdr:col>10</xdr:col>
      <xdr:colOff>165100</xdr:colOff>
      <xdr:row>96</xdr:row>
      <xdr:rowOff>97434</xdr:rowOff>
    </xdr:to>
    <xdr:sp macro="" textlink="">
      <xdr:nvSpPr>
        <xdr:cNvPr id="259" name="楕円 258"/>
        <xdr:cNvSpPr/>
      </xdr:nvSpPr>
      <xdr:spPr>
        <a:xfrm>
          <a:off x="1968500" y="164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113961</xdr:rowOff>
    </xdr:from>
    <xdr:ext cx="599010" cy="259045"/>
    <xdr:sp macro="" textlink="">
      <xdr:nvSpPr>
        <xdr:cNvPr id="260" name="テキスト ボックス 259"/>
        <xdr:cNvSpPr txBox="1"/>
      </xdr:nvSpPr>
      <xdr:spPr>
        <a:xfrm>
          <a:off x="1719795" y="1623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12255</xdr:rowOff>
    </xdr:from>
    <xdr:to>
      <xdr:col>6</xdr:col>
      <xdr:colOff>38100</xdr:colOff>
      <xdr:row>96</xdr:row>
      <xdr:rowOff>113855</xdr:rowOff>
    </xdr:to>
    <xdr:sp macro="" textlink="">
      <xdr:nvSpPr>
        <xdr:cNvPr id="261" name="楕円 260"/>
        <xdr:cNvSpPr/>
      </xdr:nvSpPr>
      <xdr:spPr>
        <a:xfrm>
          <a:off x="1079500" y="164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130382</xdr:rowOff>
    </xdr:from>
    <xdr:ext cx="599010" cy="259045"/>
    <xdr:sp macro="" textlink="">
      <xdr:nvSpPr>
        <xdr:cNvPr id="262" name="テキスト ボックス 261"/>
        <xdr:cNvSpPr txBox="1"/>
      </xdr:nvSpPr>
      <xdr:spPr>
        <a:xfrm>
          <a:off x="830795" y="1624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84553</xdr:rowOff>
    </xdr:from>
    <xdr:to>
      <xdr:col>55</xdr:col>
      <xdr:colOff>0</xdr:colOff>
      <xdr:row>37</xdr:row>
      <xdr:rowOff>26739</xdr:rowOff>
    </xdr:to>
    <xdr:cxnSp macro="">
      <xdr:nvCxnSpPr>
        <xdr:cNvPr id="293" name="直線コネクタ 292"/>
        <xdr:cNvCxnSpPr/>
      </xdr:nvCxnSpPr>
      <xdr:spPr>
        <a:xfrm>
          <a:off x="9639300" y="5228053"/>
          <a:ext cx="838200" cy="114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4" name="補助費等平均値テキスト"/>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84553</xdr:rowOff>
    </xdr:from>
    <xdr:to>
      <xdr:col>50</xdr:col>
      <xdr:colOff>114300</xdr:colOff>
      <xdr:row>37</xdr:row>
      <xdr:rowOff>82212</xdr:rowOff>
    </xdr:to>
    <xdr:cxnSp macro="">
      <xdr:nvCxnSpPr>
        <xdr:cNvPr id="296" name="直線コネクタ 295"/>
        <xdr:cNvCxnSpPr/>
      </xdr:nvCxnSpPr>
      <xdr:spPr>
        <a:xfrm flipV="1">
          <a:off x="8750300" y="5228053"/>
          <a:ext cx="889000" cy="119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298" name="テキスト ボックス 297"/>
        <xdr:cNvSpPr txBox="1"/>
      </xdr:nvSpPr>
      <xdr:spPr>
        <a:xfrm>
          <a:off x="9339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82212</xdr:rowOff>
    </xdr:from>
    <xdr:to>
      <xdr:col>45</xdr:col>
      <xdr:colOff>177800</xdr:colOff>
      <xdr:row>37</xdr:row>
      <xdr:rowOff>85391</xdr:rowOff>
    </xdr:to>
    <xdr:cxnSp macro="">
      <xdr:nvCxnSpPr>
        <xdr:cNvPr id="299" name="直線コネクタ 298"/>
        <xdr:cNvCxnSpPr/>
      </xdr:nvCxnSpPr>
      <xdr:spPr>
        <a:xfrm flipV="1">
          <a:off x="7861300" y="6425862"/>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1" name="テキスト ボックス 300"/>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82104</xdr:rowOff>
    </xdr:from>
    <xdr:to>
      <xdr:col>41</xdr:col>
      <xdr:colOff>50800</xdr:colOff>
      <xdr:row>37</xdr:row>
      <xdr:rowOff>85391</xdr:rowOff>
    </xdr:to>
    <xdr:cxnSp macro="">
      <xdr:nvCxnSpPr>
        <xdr:cNvPr id="302" name="直線コネクタ 301"/>
        <xdr:cNvCxnSpPr/>
      </xdr:nvCxnSpPr>
      <xdr:spPr>
        <a:xfrm>
          <a:off x="6972300" y="6425754"/>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4" name="テキスト ボックス 303"/>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6" name="テキスト ボックス 305"/>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147389</xdr:rowOff>
    </xdr:from>
    <xdr:to>
      <xdr:col>55</xdr:col>
      <xdr:colOff>50800</xdr:colOff>
      <xdr:row>37</xdr:row>
      <xdr:rowOff>77539</xdr:rowOff>
    </xdr:to>
    <xdr:sp macro="" textlink="">
      <xdr:nvSpPr>
        <xdr:cNvPr id="312" name="楕円 311"/>
        <xdr:cNvSpPr/>
      </xdr:nvSpPr>
      <xdr:spPr>
        <a:xfrm>
          <a:off x="10426700" y="63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170266</xdr:rowOff>
    </xdr:from>
    <xdr:ext cx="534377" cy="259045"/>
    <xdr:sp macro="" textlink="">
      <xdr:nvSpPr>
        <xdr:cNvPr id="313" name="補助費等該当値テキスト"/>
        <xdr:cNvSpPr txBox="1"/>
      </xdr:nvSpPr>
      <xdr:spPr>
        <a:xfrm>
          <a:off x="10528300" y="61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33753</xdr:rowOff>
    </xdr:from>
    <xdr:to>
      <xdr:col>50</xdr:col>
      <xdr:colOff>165100</xdr:colOff>
      <xdr:row>30</xdr:row>
      <xdr:rowOff>135353</xdr:rowOff>
    </xdr:to>
    <xdr:sp macro="" textlink="">
      <xdr:nvSpPr>
        <xdr:cNvPr id="314" name="楕円 313"/>
        <xdr:cNvSpPr/>
      </xdr:nvSpPr>
      <xdr:spPr>
        <a:xfrm>
          <a:off x="9588500" y="51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151880</xdr:rowOff>
    </xdr:from>
    <xdr:ext cx="599010" cy="259045"/>
    <xdr:sp macro="" textlink="">
      <xdr:nvSpPr>
        <xdr:cNvPr id="315" name="テキスト ボックス 314"/>
        <xdr:cNvSpPr txBox="1"/>
      </xdr:nvSpPr>
      <xdr:spPr>
        <a:xfrm>
          <a:off x="9339795" y="495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31412</xdr:rowOff>
    </xdr:from>
    <xdr:to>
      <xdr:col>46</xdr:col>
      <xdr:colOff>38100</xdr:colOff>
      <xdr:row>37</xdr:row>
      <xdr:rowOff>133012</xdr:rowOff>
    </xdr:to>
    <xdr:sp macro="" textlink="">
      <xdr:nvSpPr>
        <xdr:cNvPr id="316" name="楕円 315"/>
        <xdr:cNvSpPr/>
      </xdr:nvSpPr>
      <xdr:spPr>
        <a:xfrm>
          <a:off x="8699500" y="63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149539</xdr:rowOff>
    </xdr:from>
    <xdr:ext cx="534377" cy="259045"/>
    <xdr:sp macro="" textlink="">
      <xdr:nvSpPr>
        <xdr:cNvPr id="317" name="テキスト ボックス 316"/>
        <xdr:cNvSpPr txBox="1"/>
      </xdr:nvSpPr>
      <xdr:spPr>
        <a:xfrm>
          <a:off x="8483111" y="61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34591</xdr:rowOff>
    </xdr:from>
    <xdr:to>
      <xdr:col>41</xdr:col>
      <xdr:colOff>101600</xdr:colOff>
      <xdr:row>37</xdr:row>
      <xdr:rowOff>136191</xdr:rowOff>
    </xdr:to>
    <xdr:sp macro="" textlink="">
      <xdr:nvSpPr>
        <xdr:cNvPr id="318" name="楕円 317"/>
        <xdr:cNvSpPr/>
      </xdr:nvSpPr>
      <xdr:spPr>
        <a:xfrm>
          <a:off x="7810500" y="63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152718</xdr:rowOff>
    </xdr:from>
    <xdr:ext cx="534377" cy="259045"/>
    <xdr:sp macro="" textlink="">
      <xdr:nvSpPr>
        <xdr:cNvPr id="319" name="テキスト ボックス 318"/>
        <xdr:cNvSpPr txBox="1"/>
      </xdr:nvSpPr>
      <xdr:spPr>
        <a:xfrm>
          <a:off x="7594111" y="615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31304</xdr:rowOff>
    </xdr:from>
    <xdr:to>
      <xdr:col>36</xdr:col>
      <xdr:colOff>165100</xdr:colOff>
      <xdr:row>37</xdr:row>
      <xdr:rowOff>132904</xdr:rowOff>
    </xdr:to>
    <xdr:sp macro="" textlink="">
      <xdr:nvSpPr>
        <xdr:cNvPr id="320" name="楕円 319"/>
        <xdr:cNvSpPr/>
      </xdr:nvSpPr>
      <xdr:spPr>
        <a:xfrm>
          <a:off x="6921500" y="63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149431</xdr:rowOff>
    </xdr:from>
    <xdr:ext cx="534377" cy="259045"/>
    <xdr:sp macro="" textlink="">
      <xdr:nvSpPr>
        <xdr:cNvPr id="321" name="テキスト ボックス 320"/>
        <xdr:cNvSpPr txBox="1"/>
      </xdr:nvSpPr>
      <xdr:spPr>
        <a:xfrm>
          <a:off x="6705111" y="61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35116</xdr:rowOff>
    </xdr:from>
    <xdr:to>
      <xdr:col>55</xdr:col>
      <xdr:colOff>0</xdr:colOff>
      <xdr:row>52</xdr:row>
      <xdr:rowOff>124593</xdr:rowOff>
    </xdr:to>
    <xdr:cxnSp macro="">
      <xdr:nvCxnSpPr>
        <xdr:cNvPr id="350" name="直線コネクタ 349"/>
        <xdr:cNvCxnSpPr/>
      </xdr:nvCxnSpPr>
      <xdr:spPr>
        <a:xfrm>
          <a:off x="9639300" y="8607616"/>
          <a:ext cx="838200" cy="43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51" name="普通建設事業費平均値テキスト"/>
        <xdr:cNvSpPr txBox="1"/>
      </xdr:nvSpPr>
      <xdr:spPr>
        <a:xfrm>
          <a:off x="10528300" y="935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35116</xdr:rowOff>
    </xdr:from>
    <xdr:to>
      <xdr:col>50</xdr:col>
      <xdr:colOff>114300</xdr:colOff>
      <xdr:row>51</xdr:row>
      <xdr:rowOff>92208</xdr:rowOff>
    </xdr:to>
    <xdr:cxnSp macro="">
      <xdr:nvCxnSpPr>
        <xdr:cNvPr id="353" name="直線コネクタ 352"/>
        <xdr:cNvCxnSpPr/>
      </xdr:nvCxnSpPr>
      <xdr:spPr>
        <a:xfrm flipV="1">
          <a:off x="8750300" y="8607616"/>
          <a:ext cx="889000" cy="2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5" name="テキスト ボックス 354"/>
        <xdr:cNvSpPr txBox="1"/>
      </xdr:nvSpPr>
      <xdr:spPr>
        <a:xfrm>
          <a:off x="9372111" y="94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44031</xdr:rowOff>
    </xdr:from>
    <xdr:to>
      <xdr:col>45</xdr:col>
      <xdr:colOff>177800</xdr:colOff>
      <xdr:row>51</xdr:row>
      <xdr:rowOff>92208</xdr:rowOff>
    </xdr:to>
    <xdr:cxnSp macro="">
      <xdr:nvCxnSpPr>
        <xdr:cNvPr id="356" name="直線コネクタ 355"/>
        <xdr:cNvCxnSpPr/>
      </xdr:nvCxnSpPr>
      <xdr:spPr>
        <a:xfrm>
          <a:off x="7861300" y="8787981"/>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55059</xdr:rowOff>
    </xdr:from>
    <xdr:ext cx="534377" cy="259045"/>
    <xdr:sp macro="" textlink="">
      <xdr:nvSpPr>
        <xdr:cNvPr id="358" name="テキスト ボックス 357"/>
        <xdr:cNvSpPr txBox="1"/>
      </xdr:nvSpPr>
      <xdr:spPr>
        <a:xfrm>
          <a:off x="8483111" y="94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44031</xdr:rowOff>
    </xdr:from>
    <xdr:to>
      <xdr:col>41</xdr:col>
      <xdr:colOff>50800</xdr:colOff>
      <xdr:row>52</xdr:row>
      <xdr:rowOff>26067</xdr:rowOff>
    </xdr:to>
    <xdr:cxnSp macro="">
      <xdr:nvCxnSpPr>
        <xdr:cNvPr id="359" name="直線コネクタ 358"/>
        <xdr:cNvCxnSpPr/>
      </xdr:nvCxnSpPr>
      <xdr:spPr>
        <a:xfrm flipV="1">
          <a:off x="6972300" y="8787981"/>
          <a:ext cx="889000" cy="15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1" name="テキスト ボックス 360"/>
        <xdr:cNvSpPr txBox="1"/>
      </xdr:nvSpPr>
      <xdr:spPr>
        <a:xfrm>
          <a:off x="7594111" y="95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161053</xdr:rowOff>
    </xdr:from>
    <xdr:ext cx="534377" cy="259045"/>
    <xdr:sp macro="" textlink="">
      <xdr:nvSpPr>
        <xdr:cNvPr id="363" name="テキスト ボックス 362"/>
        <xdr:cNvSpPr txBox="1"/>
      </xdr:nvSpPr>
      <xdr:spPr>
        <a:xfrm>
          <a:off x="6705111" y="94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73793</xdr:rowOff>
    </xdr:from>
    <xdr:to>
      <xdr:col>55</xdr:col>
      <xdr:colOff>50800</xdr:colOff>
      <xdr:row>53</xdr:row>
      <xdr:rowOff>3943</xdr:rowOff>
    </xdr:to>
    <xdr:sp macro="" textlink="">
      <xdr:nvSpPr>
        <xdr:cNvPr id="369" name="楕円 368"/>
        <xdr:cNvSpPr/>
      </xdr:nvSpPr>
      <xdr:spPr>
        <a:xfrm>
          <a:off x="10426700" y="89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96670</xdr:rowOff>
    </xdr:from>
    <xdr:ext cx="534377" cy="259045"/>
    <xdr:sp macro="" textlink="">
      <xdr:nvSpPr>
        <xdr:cNvPr id="370" name="普通建設事業費該当値テキスト"/>
        <xdr:cNvSpPr txBox="1"/>
      </xdr:nvSpPr>
      <xdr:spPr>
        <a:xfrm>
          <a:off x="10528300" y="884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155766</xdr:rowOff>
    </xdr:from>
    <xdr:to>
      <xdr:col>50</xdr:col>
      <xdr:colOff>165100</xdr:colOff>
      <xdr:row>50</xdr:row>
      <xdr:rowOff>85916</xdr:rowOff>
    </xdr:to>
    <xdr:sp macro="" textlink="">
      <xdr:nvSpPr>
        <xdr:cNvPr id="371" name="楕円 370"/>
        <xdr:cNvSpPr/>
      </xdr:nvSpPr>
      <xdr:spPr>
        <a:xfrm>
          <a:off x="9588500" y="85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102443</xdr:rowOff>
    </xdr:from>
    <xdr:ext cx="534377" cy="259045"/>
    <xdr:sp macro="" textlink="">
      <xdr:nvSpPr>
        <xdr:cNvPr id="372" name="テキスト ボックス 371"/>
        <xdr:cNvSpPr txBox="1"/>
      </xdr:nvSpPr>
      <xdr:spPr>
        <a:xfrm>
          <a:off x="9372111" y="833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41408</xdr:rowOff>
    </xdr:from>
    <xdr:to>
      <xdr:col>46</xdr:col>
      <xdr:colOff>38100</xdr:colOff>
      <xdr:row>51</xdr:row>
      <xdr:rowOff>143008</xdr:rowOff>
    </xdr:to>
    <xdr:sp macro="" textlink="">
      <xdr:nvSpPr>
        <xdr:cNvPr id="373" name="楕円 372"/>
        <xdr:cNvSpPr/>
      </xdr:nvSpPr>
      <xdr:spPr>
        <a:xfrm>
          <a:off x="8699500" y="87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159535</xdr:rowOff>
    </xdr:from>
    <xdr:ext cx="534377" cy="259045"/>
    <xdr:sp macro="" textlink="">
      <xdr:nvSpPr>
        <xdr:cNvPr id="374" name="テキスト ボックス 373"/>
        <xdr:cNvSpPr txBox="1"/>
      </xdr:nvSpPr>
      <xdr:spPr>
        <a:xfrm>
          <a:off x="8483111" y="856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164681</xdr:rowOff>
    </xdr:from>
    <xdr:to>
      <xdr:col>41</xdr:col>
      <xdr:colOff>101600</xdr:colOff>
      <xdr:row>51</xdr:row>
      <xdr:rowOff>94831</xdr:rowOff>
    </xdr:to>
    <xdr:sp macro="" textlink="">
      <xdr:nvSpPr>
        <xdr:cNvPr id="375" name="楕円 374"/>
        <xdr:cNvSpPr/>
      </xdr:nvSpPr>
      <xdr:spPr>
        <a:xfrm>
          <a:off x="7810500" y="873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111358</xdr:rowOff>
    </xdr:from>
    <xdr:ext cx="534377" cy="259045"/>
    <xdr:sp macro="" textlink="">
      <xdr:nvSpPr>
        <xdr:cNvPr id="376" name="テキスト ボックス 375"/>
        <xdr:cNvSpPr txBox="1"/>
      </xdr:nvSpPr>
      <xdr:spPr>
        <a:xfrm>
          <a:off x="7594111" y="851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146717</xdr:rowOff>
    </xdr:from>
    <xdr:to>
      <xdr:col>36</xdr:col>
      <xdr:colOff>165100</xdr:colOff>
      <xdr:row>52</xdr:row>
      <xdr:rowOff>76867</xdr:rowOff>
    </xdr:to>
    <xdr:sp macro="" textlink="">
      <xdr:nvSpPr>
        <xdr:cNvPr id="377" name="楕円 376"/>
        <xdr:cNvSpPr/>
      </xdr:nvSpPr>
      <xdr:spPr>
        <a:xfrm>
          <a:off x="6921500" y="88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93394</xdr:rowOff>
    </xdr:from>
    <xdr:ext cx="534377" cy="259045"/>
    <xdr:sp macro="" textlink="">
      <xdr:nvSpPr>
        <xdr:cNvPr id="378" name="テキスト ボックス 377"/>
        <xdr:cNvSpPr txBox="1"/>
      </xdr:nvSpPr>
      <xdr:spPr>
        <a:xfrm>
          <a:off x="6705111" y="866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xdr:rowOff>
    </xdr:from>
    <xdr:to>
      <xdr:col>55</xdr:col>
      <xdr:colOff>0</xdr:colOff>
      <xdr:row>78</xdr:row>
      <xdr:rowOff>21926</xdr:rowOff>
    </xdr:to>
    <xdr:cxnSp macro="">
      <xdr:nvCxnSpPr>
        <xdr:cNvPr id="405" name="直線コネクタ 404"/>
        <xdr:cNvCxnSpPr/>
      </xdr:nvCxnSpPr>
      <xdr:spPr>
        <a:xfrm>
          <a:off x="9639300" y="13373216"/>
          <a:ext cx="838200" cy="2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133665</xdr:rowOff>
    </xdr:from>
    <xdr:to>
      <xdr:col>50</xdr:col>
      <xdr:colOff>114300</xdr:colOff>
      <xdr:row>78</xdr:row>
      <xdr:rowOff>116</xdr:rowOff>
    </xdr:to>
    <xdr:cxnSp macro="">
      <xdr:nvCxnSpPr>
        <xdr:cNvPr id="408" name="直線コネクタ 407"/>
        <xdr:cNvCxnSpPr/>
      </xdr:nvCxnSpPr>
      <xdr:spPr>
        <a:xfrm>
          <a:off x="8750300" y="13335315"/>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0" name="テキスト ボックス 409"/>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145964</xdr:rowOff>
    </xdr:from>
    <xdr:to>
      <xdr:col>45</xdr:col>
      <xdr:colOff>177800</xdr:colOff>
      <xdr:row>77</xdr:row>
      <xdr:rowOff>133665</xdr:rowOff>
    </xdr:to>
    <xdr:cxnSp macro="">
      <xdr:nvCxnSpPr>
        <xdr:cNvPr id="411" name="直線コネクタ 410"/>
        <xdr:cNvCxnSpPr/>
      </xdr:nvCxnSpPr>
      <xdr:spPr>
        <a:xfrm>
          <a:off x="7861300" y="12833264"/>
          <a:ext cx="889000" cy="50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3" name="テキスト ボックス 412"/>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145964</xdr:rowOff>
    </xdr:from>
    <xdr:to>
      <xdr:col>41</xdr:col>
      <xdr:colOff>50800</xdr:colOff>
      <xdr:row>77</xdr:row>
      <xdr:rowOff>68307</xdr:rowOff>
    </xdr:to>
    <xdr:cxnSp macro="">
      <xdr:nvCxnSpPr>
        <xdr:cNvPr id="414" name="直線コネクタ 413"/>
        <xdr:cNvCxnSpPr/>
      </xdr:nvCxnSpPr>
      <xdr:spPr>
        <a:xfrm flipV="1">
          <a:off x="6972300" y="12833264"/>
          <a:ext cx="889000" cy="43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168848</xdr:rowOff>
    </xdr:from>
    <xdr:ext cx="469744" cy="259045"/>
    <xdr:sp macro="" textlink="">
      <xdr:nvSpPr>
        <xdr:cNvPr id="416" name="テキスト ボックス 415"/>
        <xdr:cNvSpPr txBox="1"/>
      </xdr:nvSpPr>
      <xdr:spPr>
        <a:xfrm>
          <a:off x="7626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113847</xdr:rowOff>
    </xdr:from>
    <xdr:ext cx="534377" cy="259045"/>
    <xdr:sp macro="" textlink="">
      <xdr:nvSpPr>
        <xdr:cNvPr id="418" name="テキスト ボックス 417"/>
        <xdr:cNvSpPr txBox="1"/>
      </xdr:nvSpPr>
      <xdr:spPr>
        <a:xfrm>
          <a:off x="6705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142576</xdr:rowOff>
    </xdr:from>
    <xdr:to>
      <xdr:col>55</xdr:col>
      <xdr:colOff>50800</xdr:colOff>
      <xdr:row>78</xdr:row>
      <xdr:rowOff>72726</xdr:rowOff>
    </xdr:to>
    <xdr:sp macro="" textlink="">
      <xdr:nvSpPr>
        <xdr:cNvPr id="424" name="楕円 423"/>
        <xdr:cNvSpPr/>
      </xdr:nvSpPr>
      <xdr:spPr>
        <a:xfrm>
          <a:off x="10426700" y="133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58069</xdr:rowOff>
    </xdr:from>
    <xdr:ext cx="469744" cy="259045"/>
    <xdr:sp macro="" textlink="">
      <xdr:nvSpPr>
        <xdr:cNvPr id="425" name="普通建設事業費 （ うち新規整備　）該当値テキスト"/>
        <xdr:cNvSpPr txBox="1"/>
      </xdr:nvSpPr>
      <xdr:spPr>
        <a:xfrm>
          <a:off x="10528300" y="132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120766</xdr:rowOff>
    </xdr:from>
    <xdr:to>
      <xdr:col>50</xdr:col>
      <xdr:colOff>165100</xdr:colOff>
      <xdr:row>78</xdr:row>
      <xdr:rowOff>50916</xdr:rowOff>
    </xdr:to>
    <xdr:sp macro="" textlink="">
      <xdr:nvSpPr>
        <xdr:cNvPr id="426" name="楕円 425"/>
        <xdr:cNvSpPr/>
      </xdr:nvSpPr>
      <xdr:spPr>
        <a:xfrm>
          <a:off x="9588500" y="133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42043</xdr:rowOff>
    </xdr:from>
    <xdr:ext cx="469744" cy="259045"/>
    <xdr:sp macro="" textlink="">
      <xdr:nvSpPr>
        <xdr:cNvPr id="427" name="テキスト ボックス 426"/>
        <xdr:cNvSpPr txBox="1"/>
      </xdr:nvSpPr>
      <xdr:spPr>
        <a:xfrm>
          <a:off x="9404428" y="134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82865</xdr:rowOff>
    </xdr:from>
    <xdr:to>
      <xdr:col>46</xdr:col>
      <xdr:colOff>38100</xdr:colOff>
      <xdr:row>78</xdr:row>
      <xdr:rowOff>13015</xdr:rowOff>
    </xdr:to>
    <xdr:sp macro="" textlink="">
      <xdr:nvSpPr>
        <xdr:cNvPr id="428" name="楕円 427"/>
        <xdr:cNvSpPr/>
      </xdr:nvSpPr>
      <xdr:spPr>
        <a:xfrm>
          <a:off x="8699500" y="132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4142</xdr:rowOff>
    </xdr:from>
    <xdr:ext cx="469744" cy="259045"/>
    <xdr:sp macro="" textlink="">
      <xdr:nvSpPr>
        <xdr:cNvPr id="429" name="テキスト ボックス 428"/>
        <xdr:cNvSpPr txBox="1"/>
      </xdr:nvSpPr>
      <xdr:spPr>
        <a:xfrm>
          <a:off x="8515428" y="1337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95164</xdr:rowOff>
    </xdr:from>
    <xdr:to>
      <xdr:col>41</xdr:col>
      <xdr:colOff>101600</xdr:colOff>
      <xdr:row>75</xdr:row>
      <xdr:rowOff>25314</xdr:rowOff>
    </xdr:to>
    <xdr:sp macro="" textlink="">
      <xdr:nvSpPr>
        <xdr:cNvPr id="430" name="楕円 429"/>
        <xdr:cNvSpPr/>
      </xdr:nvSpPr>
      <xdr:spPr>
        <a:xfrm>
          <a:off x="7810500" y="127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41841</xdr:rowOff>
    </xdr:from>
    <xdr:ext cx="534377" cy="259045"/>
    <xdr:sp macro="" textlink="">
      <xdr:nvSpPr>
        <xdr:cNvPr id="431" name="テキスト ボックス 430"/>
        <xdr:cNvSpPr txBox="1"/>
      </xdr:nvSpPr>
      <xdr:spPr>
        <a:xfrm>
          <a:off x="7594111" y="1255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17507</xdr:rowOff>
    </xdr:from>
    <xdr:to>
      <xdr:col>36</xdr:col>
      <xdr:colOff>165100</xdr:colOff>
      <xdr:row>77</xdr:row>
      <xdr:rowOff>119107</xdr:rowOff>
    </xdr:to>
    <xdr:sp macro="" textlink="">
      <xdr:nvSpPr>
        <xdr:cNvPr id="432" name="楕円 431"/>
        <xdr:cNvSpPr/>
      </xdr:nvSpPr>
      <xdr:spPr>
        <a:xfrm>
          <a:off x="6921500" y="132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135634</xdr:rowOff>
    </xdr:from>
    <xdr:ext cx="534377" cy="259045"/>
    <xdr:sp macro="" textlink="">
      <xdr:nvSpPr>
        <xdr:cNvPr id="433" name="テキスト ボックス 432"/>
        <xdr:cNvSpPr txBox="1"/>
      </xdr:nvSpPr>
      <xdr:spPr>
        <a:xfrm>
          <a:off x="6705111" y="129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90342</xdr:rowOff>
    </xdr:from>
    <xdr:to>
      <xdr:col>55</xdr:col>
      <xdr:colOff>0</xdr:colOff>
      <xdr:row>93</xdr:row>
      <xdr:rowOff>93427</xdr:rowOff>
    </xdr:to>
    <xdr:cxnSp macro="">
      <xdr:nvCxnSpPr>
        <xdr:cNvPr id="462" name="直線コネクタ 461"/>
        <xdr:cNvCxnSpPr/>
      </xdr:nvCxnSpPr>
      <xdr:spPr>
        <a:xfrm>
          <a:off x="9639300" y="15692292"/>
          <a:ext cx="838200" cy="34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3" name="普通建設事業費 （ うち更新整備　）平均値テキスト"/>
        <xdr:cNvSpPr txBox="1"/>
      </xdr:nvSpPr>
      <xdr:spPr>
        <a:xfrm>
          <a:off x="10528300" y="1647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90342</xdr:rowOff>
    </xdr:from>
    <xdr:to>
      <xdr:col>50</xdr:col>
      <xdr:colOff>114300</xdr:colOff>
      <xdr:row>92</xdr:row>
      <xdr:rowOff>143263</xdr:rowOff>
    </xdr:to>
    <xdr:cxnSp macro="">
      <xdr:nvCxnSpPr>
        <xdr:cNvPr id="465" name="直線コネクタ 464"/>
        <xdr:cNvCxnSpPr/>
      </xdr:nvCxnSpPr>
      <xdr:spPr>
        <a:xfrm flipV="1">
          <a:off x="8750300" y="15692292"/>
          <a:ext cx="889000" cy="2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67" name="テキスト ボックス 466"/>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143263</xdr:rowOff>
    </xdr:from>
    <xdr:to>
      <xdr:col>45</xdr:col>
      <xdr:colOff>177800</xdr:colOff>
      <xdr:row>94</xdr:row>
      <xdr:rowOff>118726</xdr:rowOff>
    </xdr:to>
    <xdr:cxnSp macro="">
      <xdr:nvCxnSpPr>
        <xdr:cNvPr id="468" name="直線コネクタ 467"/>
        <xdr:cNvCxnSpPr/>
      </xdr:nvCxnSpPr>
      <xdr:spPr>
        <a:xfrm flipV="1">
          <a:off x="7861300" y="15916663"/>
          <a:ext cx="889000" cy="3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25398</xdr:rowOff>
    </xdr:from>
    <xdr:ext cx="534377" cy="259045"/>
    <xdr:sp macro="" textlink="">
      <xdr:nvSpPr>
        <xdr:cNvPr id="470" name="テキスト ボックス 469"/>
        <xdr:cNvSpPr txBox="1"/>
      </xdr:nvSpPr>
      <xdr:spPr>
        <a:xfrm>
          <a:off x="8483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2006</xdr:rowOff>
    </xdr:from>
    <xdr:to>
      <xdr:col>41</xdr:col>
      <xdr:colOff>50800</xdr:colOff>
      <xdr:row>94</xdr:row>
      <xdr:rowOff>118726</xdr:rowOff>
    </xdr:to>
    <xdr:cxnSp macro="">
      <xdr:nvCxnSpPr>
        <xdr:cNvPr id="471" name="直線コネクタ 470"/>
        <xdr:cNvCxnSpPr/>
      </xdr:nvCxnSpPr>
      <xdr:spPr>
        <a:xfrm>
          <a:off x="6972300" y="16118306"/>
          <a:ext cx="889000" cy="1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77937</xdr:rowOff>
    </xdr:from>
    <xdr:ext cx="534377" cy="259045"/>
    <xdr:sp macro="" textlink="">
      <xdr:nvSpPr>
        <xdr:cNvPr id="473" name="テキスト ボックス 472"/>
        <xdr:cNvSpPr txBox="1"/>
      </xdr:nvSpPr>
      <xdr:spPr>
        <a:xfrm>
          <a:off x="7594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6614</xdr:rowOff>
    </xdr:from>
    <xdr:ext cx="534377" cy="259045"/>
    <xdr:sp macro="" textlink="">
      <xdr:nvSpPr>
        <xdr:cNvPr id="475" name="テキスト ボックス 474"/>
        <xdr:cNvSpPr txBox="1"/>
      </xdr:nvSpPr>
      <xdr:spPr>
        <a:xfrm>
          <a:off x="6705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42627</xdr:rowOff>
    </xdr:from>
    <xdr:to>
      <xdr:col>55</xdr:col>
      <xdr:colOff>50800</xdr:colOff>
      <xdr:row>93</xdr:row>
      <xdr:rowOff>144227</xdr:rowOff>
    </xdr:to>
    <xdr:sp macro="" textlink="">
      <xdr:nvSpPr>
        <xdr:cNvPr id="481" name="楕円 480"/>
        <xdr:cNvSpPr/>
      </xdr:nvSpPr>
      <xdr:spPr>
        <a:xfrm>
          <a:off x="10426700" y="159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65504</xdr:rowOff>
    </xdr:from>
    <xdr:ext cx="534377" cy="259045"/>
    <xdr:sp macro="" textlink="">
      <xdr:nvSpPr>
        <xdr:cNvPr id="482" name="普通建設事業費 （ うち更新整備　）該当値テキスト"/>
        <xdr:cNvSpPr txBox="1"/>
      </xdr:nvSpPr>
      <xdr:spPr>
        <a:xfrm>
          <a:off x="10528300" y="158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39542</xdr:rowOff>
    </xdr:from>
    <xdr:to>
      <xdr:col>50</xdr:col>
      <xdr:colOff>165100</xdr:colOff>
      <xdr:row>91</xdr:row>
      <xdr:rowOff>141142</xdr:rowOff>
    </xdr:to>
    <xdr:sp macro="" textlink="">
      <xdr:nvSpPr>
        <xdr:cNvPr id="483" name="楕円 482"/>
        <xdr:cNvSpPr/>
      </xdr:nvSpPr>
      <xdr:spPr>
        <a:xfrm>
          <a:off x="9588500" y="156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157669</xdr:rowOff>
    </xdr:from>
    <xdr:ext cx="534377" cy="259045"/>
    <xdr:sp macro="" textlink="">
      <xdr:nvSpPr>
        <xdr:cNvPr id="484" name="テキスト ボックス 483"/>
        <xdr:cNvSpPr txBox="1"/>
      </xdr:nvSpPr>
      <xdr:spPr>
        <a:xfrm>
          <a:off x="9372111" y="154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92463</xdr:rowOff>
    </xdr:from>
    <xdr:to>
      <xdr:col>46</xdr:col>
      <xdr:colOff>38100</xdr:colOff>
      <xdr:row>93</xdr:row>
      <xdr:rowOff>22613</xdr:rowOff>
    </xdr:to>
    <xdr:sp macro="" textlink="">
      <xdr:nvSpPr>
        <xdr:cNvPr id="485" name="楕円 484"/>
        <xdr:cNvSpPr/>
      </xdr:nvSpPr>
      <xdr:spPr>
        <a:xfrm>
          <a:off x="8699500" y="158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39140</xdr:rowOff>
    </xdr:from>
    <xdr:ext cx="534377" cy="259045"/>
    <xdr:sp macro="" textlink="">
      <xdr:nvSpPr>
        <xdr:cNvPr id="486" name="テキスト ボックス 485"/>
        <xdr:cNvSpPr txBox="1"/>
      </xdr:nvSpPr>
      <xdr:spPr>
        <a:xfrm>
          <a:off x="8483111" y="1564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67926</xdr:rowOff>
    </xdr:from>
    <xdr:to>
      <xdr:col>41</xdr:col>
      <xdr:colOff>101600</xdr:colOff>
      <xdr:row>94</xdr:row>
      <xdr:rowOff>169526</xdr:rowOff>
    </xdr:to>
    <xdr:sp macro="" textlink="">
      <xdr:nvSpPr>
        <xdr:cNvPr id="487" name="楕円 486"/>
        <xdr:cNvSpPr/>
      </xdr:nvSpPr>
      <xdr:spPr>
        <a:xfrm>
          <a:off x="7810500" y="161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14603</xdr:rowOff>
    </xdr:from>
    <xdr:ext cx="534377" cy="259045"/>
    <xdr:sp macro="" textlink="">
      <xdr:nvSpPr>
        <xdr:cNvPr id="488" name="テキスト ボックス 487"/>
        <xdr:cNvSpPr txBox="1"/>
      </xdr:nvSpPr>
      <xdr:spPr>
        <a:xfrm>
          <a:off x="7594111" y="1595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122656</xdr:rowOff>
    </xdr:from>
    <xdr:to>
      <xdr:col>36</xdr:col>
      <xdr:colOff>165100</xdr:colOff>
      <xdr:row>94</xdr:row>
      <xdr:rowOff>52806</xdr:rowOff>
    </xdr:to>
    <xdr:sp macro="" textlink="">
      <xdr:nvSpPr>
        <xdr:cNvPr id="489" name="楕円 488"/>
        <xdr:cNvSpPr/>
      </xdr:nvSpPr>
      <xdr:spPr>
        <a:xfrm>
          <a:off x="6921500" y="160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69333</xdr:rowOff>
    </xdr:from>
    <xdr:ext cx="534377" cy="259045"/>
    <xdr:sp macro="" textlink="">
      <xdr:nvSpPr>
        <xdr:cNvPr id="490" name="テキスト ボックス 489"/>
        <xdr:cNvSpPr txBox="1"/>
      </xdr:nvSpPr>
      <xdr:spPr>
        <a:xfrm>
          <a:off x="6705111" y="158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111506</xdr:rowOff>
    </xdr:from>
    <xdr:to>
      <xdr:col>76</xdr:col>
      <xdr:colOff>114300</xdr:colOff>
      <xdr:row>39</xdr:row>
      <xdr:rowOff>44450</xdr:rowOff>
    </xdr:to>
    <xdr:cxnSp macro="">
      <xdr:nvCxnSpPr>
        <xdr:cNvPr id="525" name="直線コネクタ 524"/>
        <xdr:cNvCxnSpPr/>
      </xdr:nvCxnSpPr>
      <xdr:spPr>
        <a:xfrm>
          <a:off x="13703300" y="6283706"/>
          <a:ext cx="889000" cy="4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111506</xdr:rowOff>
    </xdr:from>
    <xdr:to>
      <xdr:col>71</xdr:col>
      <xdr:colOff>177800</xdr:colOff>
      <xdr:row>38</xdr:row>
      <xdr:rowOff>81788</xdr:rowOff>
    </xdr:to>
    <xdr:cxnSp macro="">
      <xdr:nvCxnSpPr>
        <xdr:cNvPr id="528" name="直線コネクタ 527"/>
        <xdr:cNvCxnSpPr/>
      </xdr:nvCxnSpPr>
      <xdr:spPr>
        <a:xfrm flipV="1">
          <a:off x="12814300" y="6283706"/>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96283</xdr:rowOff>
    </xdr:from>
    <xdr:ext cx="378565" cy="259045"/>
    <xdr:sp macro="" textlink="">
      <xdr:nvSpPr>
        <xdr:cNvPr id="530" name="テキスト ボックス 529"/>
        <xdr:cNvSpPr txBox="1"/>
      </xdr:nvSpPr>
      <xdr:spPr>
        <a:xfrm>
          <a:off x="13514017" y="661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60706</xdr:rowOff>
    </xdr:from>
    <xdr:to>
      <xdr:col>72</xdr:col>
      <xdr:colOff>38100</xdr:colOff>
      <xdr:row>36</xdr:row>
      <xdr:rowOff>162306</xdr:rowOff>
    </xdr:to>
    <xdr:sp macro="" textlink="">
      <xdr:nvSpPr>
        <xdr:cNvPr id="544" name="楕円 543"/>
        <xdr:cNvSpPr/>
      </xdr:nvSpPr>
      <xdr:spPr>
        <a:xfrm>
          <a:off x="13652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35</xdr:row>
      <xdr:rowOff>7383</xdr:rowOff>
    </xdr:from>
    <xdr:ext cx="378565" cy="259045"/>
    <xdr:sp macro="" textlink="">
      <xdr:nvSpPr>
        <xdr:cNvPr id="545" name="テキスト ボックス 544"/>
        <xdr:cNvSpPr txBox="1"/>
      </xdr:nvSpPr>
      <xdr:spPr>
        <a:xfrm>
          <a:off x="13514017" y="6008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30988</xdr:rowOff>
    </xdr:from>
    <xdr:to>
      <xdr:col>67</xdr:col>
      <xdr:colOff>101600</xdr:colOff>
      <xdr:row>38</xdr:row>
      <xdr:rowOff>132588</xdr:rowOff>
    </xdr:to>
    <xdr:sp macro="" textlink="">
      <xdr:nvSpPr>
        <xdr:cNvPr id="546" name="楕円 545"/>
        <xdr:cNvSpPr/>
      </xdr:nvSpPr>
      <xdr:spPr>
        <a:xfrm>
          <a:off x="12763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123715</xdr:rowOff>
    </xdr:from>
    <xdr:ext cx="378565" cy="259045"/>
    <xdr:sp macro="" textlink="">
      <xdr:nvSpPr>
        <xdr:cNvPr id="547" name="テキスト ボックス 546"/>
        <xdr:cNvSpPr txBox="1"/>
      </xdr:nvSpPr>
      <xdr:spPr>
        <a:xfrm>
          <a:off x="12625017" y="66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65005</xdr:rowOff>
    </xdr:from>
    <xdr:to>
      <xdr:col>85</xdr:col>
      <xdr:colOff>127000</xdr:colOff>
      <xdr:row>74</xdr:row>
      <xdr:rowOff>96133</xdr:rowOff>
    </xdr:to>
    <xdr:cxnSp macro="">
      <xdr:nvCxnSpPr>
        <xdr:cNvPr id="625" name="直線コネクタ 624"/>
        <xdr:cNvCxnSpPr/>
      </xdr:nvCxnSpPr>
      <xdr:spPr>
        <a:xfrm flipV="1">
          <a:off x="15481300" y="12752305"/>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macro="" textlink="">
      <xdr:nvSpPr>
        <xdr:cNvPr id="626" name="公債費平均値テキスト"/>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96133</xdr:rowOff>
    </xdr:from>
    <xdr:to>
      <xdr:col>81</xdr:col>
      <xdr:colOff>50800</xdr:colOff>
      <xdr:row>74</xdr:row>
      <xdr:rowOff>97580</xdr:rowOff>
    </xdr:to>
    <xdr:cxnSp macro="">
      <xdr:nvCxnSpPr>
        <xdr:cNvPr id="628" name="直線コネクタ 627"/>
        <xdr:cNvCxnSpPr/>
      </xdr:nvCxnSpPr>
      <xdr:spPr>
        <a:xfrm flipV="1">
          <a:off x="14592300" y="12783433"/>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93939</xdr:rowOff>
    </xdr:from>
    <xdr:ext cx="534377" cy="259045"/>
    <xdr:sp macro="" textlink="">
      <xdr:nvSpPr>
        <xdr:cNvPr id="630" name="テキスト ボックス 629"/>
        <xdr:cNvSpPr txBox="1"/>
      </xdr:nvSpPr>
      <xdr:spPr>
        <a:xfrm>
          <a:off x="15214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87808</xdr:rowOff>
    </xdr:from>
    <xdr:to>
      <xdr:col>76</xdr:col>
      <xdr:colOff>114300</xdr:colOff>
      <xdr:row>74</xdr:row>
      <xdr:rowOff>97580</xdr:rowOff>
    </xdr:to>
    <xdr:cxnSp macro="">
      <xdr:nvCxnSpPr>
        <xdr:cNvPr id="631" name="直線コネクタ 630"/>
        <xdr:cNvCxnSpPr/>
      </xdr:nvCxnSpPr>
      <xdr:spPr>
        <a:xfrm>
          <a:off x="13703300" y="12775108"/>
          <a:ext cx="8890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81100</xdr:rowOff>
    </xdr:from>
    <xdr:ext cx="534377" cy="259045"/>
    <xdr:sp macro="" textlink="">
      <xdr:nvSpPr>
        <xdr:cNvPr id="633" name="テキスト ボックス 632"/>
        <xdr:cNvSpPr txBox="1"/>
      </xdr:nvSpPr>
      <xdr:spPr>
        <a:xfrm>
          <a:off x="14325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80055</xdr:rowOff>
    </xdr:from>
    <xdr:to>
      <xdr:col>71</xdr:col>
      <xdr:colOff>177800</xdr:colOff>
      <xdr:row>74</xdr:row>
      <xdr:rowOff>87808</xdr:rowOff>
    </xdr:to>
    <xdr:cxnSp macro="">
      <xdr:nvCxnSpPr>
        <xdr:cNvPr id="634" name="直線コネクタ 633"/>
        <xdr:cNvCxnSpPr/>
      </xdr:nvCxnSpPr>
      <xdr:spPr>
        <a:xfrm>
          <a:off x="12814300" y="12767355"/>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86701</xdr:rowOff>
    </xdr:from>
    <xdr:ext cx="534377" cy="259045"/>
    <xdr:sp macro="" textlink="">
      <xdr:nvSpPr>
        <xdr:cNvPr id="636" name="テキスト ボックス 635"/>
        <xdr:cNvSpPr txBox="1"/>
      </xdr:nvSpPr>
      <xdr:spPr>
        <a:xfrm>
          <a:off x="13436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86625</xdr:rowOff>
    </xdr:from>
    <xdr:ext cx="534377" cy="259045"/>
    <xdr:sp macro="" textlink="">
      <xdr:nvSpPr>
        <xdr:cNvPr id="638" name="テキスト ボックス 637"/>
        <xdr:cNvSpPr txBox="1"/>
      </xdr:nvSpPr>
      <xdr:spPr>
        <a:xfrm>
          <a:off x="12547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14205</xdr:rowOff>
    </xdr:from>
    <xdr:to>
      <xdr:col>85</xdr:col>
      <xdr:colOff>177800</xdr:colOff>
      <xdr:row>74</xdr:row>
      <xdr:rowOff>115805</xdr:rowOff>
    </xdr:to>
    <xdr:sp macro="" textlink="">
      <xdr:nvSpPr>
        <xdr:cNvPr id="644" name="楕円 643"/>
        <xdr:cNvSpPr/>
      </xdr:nvSpPr>
      <xdr:spPr>
        <a:xfrm>
          <a:off x="16268700" y="127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37082</xdr:rowOff>
    </xdr:from>
    <xdr:ext cx="534377" cy="259045"/>
    <xdr:sp macro="" textlink="">
      <xdr:nvSpPr>
        <xdr:cNvPr id="645" name="公債費該当値テキスト"/>
        <xdr:cNvSpPr txBox="1"/>
      </xdr:nvSpPr>
      <xdr:spPr>
        <a:xfrm>
          <a:off x="16370300" y="1255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45333</xdr:rowOff>
    </xdr:from>
    <xdr:to>
      <xdr:col>81</xdr:col>
      <xdr:colOff>101600</xdr:colOff>
      <xdr:row>74</xdr:row>
      <xdr:rowOff>146933</xdr:rowOff>
    </xdr:to>
    <xdr:sp macro="" textlink="">
      <xdr:nvSpPr>
        <xdr:cNvPr id="646" name="楕円 645"/>
        <xdr:cNvSpPr/>
      </xdr:nvSpPr>
      <xdr:spPr>
        <a:xfrm>
          <a:off x="15430500" y="127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163460</xdr:rowOff>
    </xdr:from>
    <xdr:ext cx="534377" cy="259045"/>
    <xdr:sp macro="" textlink="">
      <xdr:nvSpPr>
        <xdr:cNvPr id="647" name="テキスト ボックス 646"/>
        <xdr:cNvSpPr txBox="1"/>
      </xdr:nvSpPr>
      <xdr:spPr>
        <a:xfrm>
          <a:off x="15214111" y="125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46780</xdr:rowOff>
    </xdr:from>
    <xdr:to>
      <xdr:col>76</xdr:col>
      <xdr:colOff>165100</xdr:colOff>
      <xdr:row>74</xdr:row>
      <xdr:rowOff>148380</xdr:rowOff>
    </xdr:to>
    <xdr:sp macro="" textlink="">
      <xdr:nvSpPr>
        <xdr:cNvPr id="648" name="楕円 647"/>
        <xdr:cNvSpPr/>
      </xdr:nvSpPr>
      <xdr:spPr>
        <a:xfrm>
          <a:off x="14541500" y="127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164907</xdr:rowOff>
    </xdr:from>
    <xdr:ext cx="534377" cy="259045"/>
    <xdr:sp macro="" textlink="">
      <xdr:nvSpPr>
        <xdr:cNvPr id="649" name="テキスト ボックス 648"/>
        <xdr:cNvSpPr txBox="1"/>
      </xdr:nvSpPr>
      <xdr:spPr>
        <a:xfrm>
          <a:off x="14325111" y="125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37008</xdr:rowOff>
    </xdr:from>
    <xdr:to>
      <xdr:col>72</xdr:col>
      <xdr:colOff>38100</xdr:colOff>
      <xdr:row>74</xdr:row>
      <xdr:rowOff>138608</xdr:rowOff>
    </xdr:to>
    <xdr:sp macro="" textlink="">
      <xdr:nvSpPr>
        <xdr:cNvPr id="650" name="楕円 649"/>
        <xdr:cNvSpPr/>
      </xdr:nvSpPr>
      <xdr:spPr>
        <a:xfrm>
          <a:off x="13652500" y="127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155135</xdr:rowOff>
    </xdr:from>
    <xdr:ext cx="534377" cy="259045"/>
    <xdr:sp macro="" textlink="">
      <xdr:nvSpPr>
        <xdr:cNvPr id="651" name="テキスト ボックス 650"/>
        <xdr:cNvSpPr txBox="1"/>
      </xdr:nvSpPr>
      <xdr:spPr>
        <a:xfrm>
          <a:off x="13436111" y="124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29255</xdr:rowOff>
    </xdr:from>
    <xdr:to>
      <xdr:col>67</xdr:col>
      <xdr:colOff>101600</xdr:colOff>
      <xdr:row>74</xdr:row>
      <xdr:rowOff>130855</xdr:rowOff>
    </xdr:to>
    <xdr:sp macro="" textlink="">
      <xdr:nvSpPr>
        <xdr:cNvPr id="652" name="楕円 651"/>
        <xdr:cNvSpPr/>
      </xdr:nvSpPr>
      <xdr:spPr>
        <a:xfrm>
          <a:off x="12763500" y="127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147382</xdr:rowOff>
    </xdr:from>
    <xdr:ext cx="534377" cy="259045"/>
    <xdr:sp macro="" textlink="">
      <xdr:nvSpPr>
        <xdr:cNvPr id="653" name="テキスト ボックス 652"/>
        <xdr:cNvSpPr txBox="1"/>
      </xdr:nvSpPr>
      <xdr:spPr>
        <a:xfrm>
          <a:off x="12547111" y="124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65308</xdr:rowOff>
    </xdr:from>
    <xdr:to>
      <xdr:col>85</xdr:col>
      <xdr:colOff>127000</xdr:colOff>
      <xdr:row>98</xdr:row>
      <xdr:rowOff>50366</xdr:rowOff>
    </xdr:to>
    <xdr:cxnSp macro="">
      <xdr:nvCxnSpPr>
        <xdr:cNvPr id="684" name="直線コネクタ 683"/>
        <xdr:cNvCxnSpPr/>
      </xdr:nvCxnSpPr>
      <xdr:spPr>
        <a:xfrm flipV="1">
          <a:off x="15481300" y="16695958"/>
          <a:ext cx="838200" cy="15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100016</xdr:rowOff>
    </xdr:from>
    <xdr:ext cx="534377" cy="259045"/>
    <xdr:sp macro="" textlink="">
      <xdr:nvSpPr>
        <xdr:cNvPr id="685" name="積立金平均値テキスト"/>
        <xdr:cNvSpPr txBox="1"/>
      </xdr:nvSpPr>
      <xdr:spPr>
        <a:xfrm>
          <a:off x="16370300" y="16730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44374</xdr:rowOff>
    </xdr:from>
    <xdr:to>
      <xdr:col>81</xdr:col>
      <xdr:colOff>50800</xdr:colOff>
      <xdr:row>98</xdr:row>
      <xdr:rowOff>50366</xdr:rowOff>
    </xdr:to>
    <xdr:cxnSp macro="">
      <xdr:nvCxnSpPr>
        <xdr:cNvPr id="687" name="直線コネクタ 686"/>
        <xdr:cNvCxnSpPr/>
      </xdr:nvCxnSpPr>
      <xdr:spPr>
        <a:xfrm>
          <a:off x="14592300" y="16846474"/>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89" name="テキスト ボックス 688"/>
        <xdr:cNvSpPr txBox="1"/>
      </xdr:nvSpPr>
      <xdr:spPr>
        <a:xfrm>
          <a:off x="15246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44374</xdr:rowOff>
    </xdr:from>
    <xdr:to>
      <xdr:col>76</xdr:col>
      <xdr:colOff>114300</xdr:colOff>
      <xdr:row>98</xdr:row>
      <xdr:rowOff>54350</xdr:rowOff>
    </xdr:to>
    <xdr:cxnSp macro="">
      <xdr:nvCxnSpPr>
        <xdr:cNvPr id="690" name="直線コネクタ 689"/>
        <xdr:cNvCxnSpPr/>
      </xdr:nvCxnSpPr>
      <xdr:spPr>
        <a:xfrm flipV="1">
          <a:off x="13703300" y="16846474"/>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2356</xdr:rowOff>
    </xdr:from>
    <xdr:ext cx="469744" cy="259045"/>
    <xdr:sp macro="" textlink="">
      <xdr:nvSpPr>
        <xdr:cNvPr id="692" name="テキスト ボックス 691"/>
        <xdr:cNvSpPr txBox="1"/>
      </xdr:nvSpPr>
      <xdr:spPr>
        <a:xfrm>
          <a:off x="14357428" y="169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169973</xdr:rowOff>
    </xdr:from>
    <xdr:to>
      <xdr:col>71</xdr:col>
      <xdr:colOff>177800</xdr:colOff>
      <xdr:row>98</xdr:row>
      <xdr:rowOff>54350</xdr:rowOff>
    </xdr:to>
    <xdr:cxnSp macro="">
      <xdr:nvCxnSpPr>
        <xdr:cNvPr id="693" name="直線コネクタ 692"/>
        <xdr:cNvCxnSpPr/>
      </xdr:nvCxnSpPr>
      <xdr:spPr>
        <a:xfrm>
          <a:off x="12814300" y="16800623"/>
          <a:ext cx="889000" cy="5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2470</xdr:rowOff>
    </xdr:from>
    <xdr:ext cx="469744" cy="259045"/>
    <xdr:sp macro="" textlink="">
      <xdr:nvSpPr>
        <xdr:cNvPr id="695" name="テキスト ボックス 694"/>
        <xdr:cNvSpPr txBox="1"/>
      </xdr:nvSpPr>
      <xdr:spPr>
        <a:xfrm>
          <a:off x="13468428" y="169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167862</xdr:rowOff>
    </xdr:from>
    <xdr:ext cx="469744" cy="259045"/>
    <xdr:sp macro="" textlink="">
      <xdr:nvSpPr>
        <xdr:cNvPr id="697" name="テキスト ボックス 696"/>
        <xdr:cNvSpPr txBox="1"/>
      </xdr:nvSpPr>
      <xdr:spPr>
        <a:xfrm>
          <a:off x="12579428" y="169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14508</xdr:rowOff>
    </xdr:from>
    <xdr:to>
      <xdr:col>85</xdr:col>
      <xdr:colOff>177800</xdr:colOff>
      <xdr:row>97</xdr:row>
      <xdr:rowOff>116108</xdr:rowOff>
    </xdr:to>
    <xdr:sp macro="" textlink="">
      <xdr:nvSpPr>
        <xdr:cNvPr id="703" name="楕円 702"/>
        <xdr:cNvSpPr/>
      </xdr:nvSpPr>
      <xdr:spPr>
        <a:xfrm>
          <a:off x="16268700" y="166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37385</xdr:rowOff>
    </xdr:from>
    <xdr:ext cx="534377" cy="259045"/>
    <xdr:sp macro="" textlink="">
      <xdr:nvSpPr>
        <xdr:cNvPr id="704" name="積立金該当値テキスト"/>
        <xdr:cNvSpPr txBox="1"/>
      </xdr:nvSpPr>
      <xdr:spPr>
        <a:xfrm>
          <a:off x="16370300" y="1649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171016</xdr:rowOff>
    </xdr:from>
    <xdr:to>
      <xdr:col>81</xdr:col>
      <xdr:colOff>101600</xdr:colOff>
      <xdr:row>98</xdr:row>
      <xdr:rowOff>101166</xdr:rowOff>
    </xdr:to>
    <xdr:sp macro="" textlink="">
      <xdr:nvSpPr>
        <xdr:cNvPr id="705" name="楕円 704"/>
        <xdr:cNvSpPr/>
      </xdr:nvSpPr>
      <xdr:spPr>
        <a:xfrm>
          <a:off x="15430500" y="168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117693</xdr:rowOff>
    </xdr:from>
    <xdr:ext cx="534377" cy="259045"/>
    <xdr:sp macro="" textlink="">
      <xdr:nvSpPr>
        <xdr:cNvPr id="706" name="テキスト ボックス 705"/>
        <xdr:cNvSpPr txBox="1"/>
      </xdr:nvSpPr>
      <xdr:spPr>
        <a:xfrm>
          <a:off x="15214111" y="16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165024</xdr:rowOff>
    </xdr:from>
    <xdr:to>
      <xdr:col>76</xdr:col>
      <xdr:colOff>165100</xdr:colOff>
      <xdr:row>98</xdr:row>
      <xdr:rowOff>95174</xdr:rowOff>
    </xdr:to>
    <xdr:sp macro="" textlink="">
      <xdr:nvSpPr>
        <xdr:cNvPr id="707" name="楕円 706"/>
        <xdr:cNvSpPr/>
      </xdr:nvSpPr>
      <xdr:spPr>
        <a:xfrm>
          <a:off x="14541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111701</xdr:rowOff>
    </xdr:from>
    <xdr:ext cx="534377" cy="259045"/>
    <xdr:sp macro="" textlink="">
      <xdr:nvSpPr>
        <xdr:cNvPr id="708" name="テキスト ボックス 707"/>
        <xdr:cNvSpPr txBox="1"/>
      </xdr:nvSpPr>
      <xdr:spPr>
        <a:xfrm>
          <a:off x="14325111" y="165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3550</xdr:rowOff>
    </xdr:from>
    <xdr:to>
      <xdr:col>72</xdr:col>
      <xdr:colOff>38100</xdr:colOff>
      <xdr:row>98</xdr:row>
      <xdr:rowOff>105150</xdr:rowOff>
    </xdr:to>
    <xdr:sp macro="" textlink="">
      <xdr:nvSpPr>
        <xdr:cNvPr id="709" name="楕円 708"/>
        <xdr:cNvSpPr/>
      </xdr:nvSpPr>
      <xdr:spPr>
        <a:xfrm>
          <a:off x="13652500" y="168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121677</xdr:rowOff>
    </xdr:from>
    <xdr:ext cx="534377" cy="259045"/>
    <xdr:sp macro="" textlink="">
      <xdr:nvSpPr>
        <xdr:cNvPr id="710" name="テキスト ボックス 709"/>
        <xdr:cNvSpPr txBox="1"/>
      </xdr:nvSpPr>
      <xdr:spPr>
        <a:xfrm>
          <a:off x="13436111" y="1658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119173</xdr:rowOff>
    </xdr:from>
    <xdr:to>
      <xdr:col>67</xdr:col>
      <xdr:colOff>101600</xdr:colOff>
      <xdr:row>98</xdr:row>
      <xdr:rowOff>49323</xdr:rowOff>
    </xdr:to>
    <xdr:sp macro="" textlink="">
      <xdr:nvSpPr>
        <xdr:cNvPr id="711" name="楕円 710"/>
        <xdr:cNvSpPr/>
      </xdr:nvSpPr>
      <xdr:spPr>
        <a:xfrm>
          <a:off x="12763500" y="1674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65850</xdr:rowOff>
    </xdr:from>
    <xdr:ext cx="534377" cy="259045"/>
    <xdr:sp macro="" textlink="">
      <xdr:nvSpPr>
        <xdr:cNvPr id="712" name="テキスト ボックス 711"/>
        <xdr:cNvSpPr txBox="1"/>
      </xdr:nvSpPr>
      <xdr:spPr>
        <a:xfrm>
          <a:off x="12547111" y="1652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5512</xdr:rowOff>
    </xdr:from>
    <xdr:to>
      <xdr:col>116</xdr:col>
      <xdr:colOff>62864</xdr:colOff>
      <xdr:row>38</xdr:row>
      <xdr:rowOff>139700</xdr:rowOff>
    </xdr:to>
    <xdr:cxnSp macro="">
      <xdr:nvCxnSpPr>
        <xdr:cNvPr id="734" name="直線コネクタ 733"/>
        <xdr:cNvCxnSpPr/>
      </xdr:nvCxnSpPr>
      <xdr:spPr>
        <a:xfrm flipV="1">
          <a:off x="22159595" y="5663362"/>
          <a:ext cx="1269" cy="99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123639</xdr:rowOff>
    </xdr:from>
    <xdr:ext cx="469744" cy="259045"/>
    <xdr:sp macro="" textlink="">
      <xdr:nvSpPr>
        <xdr:cNvPr id="737" name="投資及び出資金最大値テキスト"/>
        <xdr:cNvSpPr txBox="1"/>
      </xdr:nvSpPr>
      <xdr:spPr>
        <a:xfrm>
          <a:off x="22212300" y="543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5512</xdr:rowOff>
    </xdr:from>
    <xdr:to>
      <xdr:col>116</xdr:col>
      <xdr:colOff>152400</xdr:colOff>
      <xdr:row>33</xdr:row>
      <xdr:rowOff>5512</xdr:rowOff>
    </xdr:to>
    <xdr:cxnSp macro="">
      <xdr:nvCxnSpPr>
        <xdr:cNvPr id="738" name="直線コネクタ 737"/>
        <xdr:cNvCxnSpPr/>
      </xdr:nvCxnSpPr>
      <xdr:spPr>
        <a:xfrm>
          <a:off x="22072600" y="5663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11456</xdr:rowOff>
    </xdr:from>
    <xdr:to>
      <xdr:col>116</xdr:col>
      <xdr:colOff>63500</xdr:colOff>
      <xdr:row>35</xdr:row>
      <xdr:rowOff>21514</xdr:rowOff>
    </xdr:to>
    <xdr:cxnSp macro="">
      <xdr:nvCxnSpPr>
        <xdr:cNvPr id="739" name="直線コネクタ 738"/>
        <xdr:cNvCxnSpPr/>
      </xdr:nvCxnSpPr>
      <xdr:spPr>
        <a:xfrm flipV="1">
          <a:off x="21323300" y="6012206"/>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33494</xdr:rowOff>
    </xdr:from>
    <xdr:ext cx="378565" cy="259045"/>
    <xdr:sp macro="" textlink="">
      <xdr:nvSpPr>
        <xdr:cNvPr id="740" name="投資及び出資金平均値テキスト"/>
        <xdr:cNvSpPr txBox="1"/>
      </xdr:nvSpPr>
      <xdr:spPr>
        <a:xfrm>
          <a:off x="22212300" y="63771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55067</xdr:rowOff>
    </xdr:from>
    <xdr:to>
      <xdr:col>116</xdr:col>
      <xdr:colOff>114300</xdr:colOff>
      <xdr:row>37</xdr:row>
      <xdr:rowOff>156667</xdr:rowOff>
    </xdr:to>
    <xdr:sp macro="" textlink="">
      <xdr:nvSpPr>
        <xdr:cNvPr id="741" name="フローチャート: 判断 740"/>
        <xdr:cNvSpPr/>
      </xdr:nvSpPr>
      <xdr:spPr>
        <a:xfrm>
          <a:off x="22110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940</xdr:rowOff>
    </xdr:from>
    <xdr:to>
      <xdr:col>111</xdr:col>
      <xdr:colOff>177800</xdr:colOff>
      <xdr:row>35</xdr:row>
      <xdr:rowOff>21514</xdr:rowOff>
    </xdr:to>
    <xdr:cxnSp macro="">
      <xdr:nvCxnSpPr>
        <xdr:cNvPr id="742" name="直線コネクタ 741"/>
        <xdr:cNvCxnSpPr/>
      </xdr:nvCxnSpPr>
      <xdr:spPr>
        <a:xfrm>
          <a:off x="20434300" y="5487340"/>
          <a:ext cx="8890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9118</xdr:rowOff>
    </xdr:from>
    <xdr:to>
      <xdr:col>112</xdr:col>
      <xdr:colOff>38100</xdr:colOff>
      <xdr:row>37</xdr:row>
      <xdr:rowOff>110718</xdr:rowOff>
    </xdr:to>
    <xdr:sp macro="" textlink="">
      <xdr:nvSpPr>
        <xdr:cNvPr id="743" name="フローチャート: 判断 742"/>
        <xdr:cNvSpPr/>
      </xdr:nvSpPr>
      <xdr:spPr>
        <a:xfrm>
          <a:off x="212725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101845</xdr:rowOff>
    </xdr:from>
    <xdr:ext cx="469744" cy="259045"/>
    <xdr:sp macro="" textlink="">
      <xdr:nvSpPr>
        <xdr:cNvPr id="744" name="テキスト ボックス 743"/>
        <xdr:cNvSpPr txBox="1"/>
      </xdr:nvSpPr>
      <xdr:spPr>
        <a:xfrm>
          <a:off x="21088428" y="64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940</xdr:rowOff>
    </xdr:from>
    <xdr:to>
      <xdr:col>107</xdr:col>
      <xdr:colOff>50800</xdr:colOff>
      <xdr:row>32</xdr:row>
      <xdr:rowOff>87808</xdr:rowOff>
    </xdr:to>
    <xdr:cxnSp macro="">
      <xdr:nvCxnSpPr>
        <xdr:cNvPr id="745" name="直線コネクタ 744"/>
        <xdr:cNvCxnSpPr/>
      </xdr:nvCxnSpPr>
      <xdr:spPr>
        <a:xfrm flipV="1">
          <a:off x="19545300" y="5487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18720</xdr:rowOff>
    </xdr:from>
    <xdr:to>
      <xdr:col>107</xdr:col>
      <xdr:colOff>101600</xdr:colOff>
      <xdr:row>37</xdr:row>
      <xdr:rowOff>120320</xdr:rowOff>
    </xdr:to>
    <xdr:sp macro="" textlink="">
      <xdr:nvSpPr>
        <xdr:cNvPr id="746" name="フローチャート: 判断 745"/>
        <xdr:cNvSpPr/>
      </xdr:nvSpPr>
      <xdr:spPr>
        <a:xfrm>
          <a:off x="20383500" y="63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111447</xdr:rowOff>
    </xdr:from>
    <xdr:ext cx="469744" cy="259045"/>
    <xdr:sp macro="" textlink="">
      <xdr:nvSpPr>
        <xdr:cNvPr id="747" name="テキスト ボックス 746"/>
        <xdr:cNvSpPr txBox="1"/>
      </xdr:nvSpPr>
      <xdr:spPr>
        <a:xfrm>
          <a:off x="20199428" y="64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87808</xdr:rowOff>
    </xdr:from>
    <xdr:to>
      <xdr:col>102</xdr:col>
      <xdr:colOff>114300</xdr:colOff>
      <xdr:row>34</xdr:row>
      <xdr:rowOff>163931</xdr:rowOff>
    </xdr:to>
    <xdr:cxnSp macro="">
      <xdr:nvCxnSpPr>
        <xdr:cNvPr id="748" name="直線コネクタ 747"/>
        <xdr:cNvCxnSpPr/>
      </xdr:nvCxnSpPr>
      <xdr:spPr>
        <a:xfrm flipV="1">
          <a:off x="18656300" y="5574208"/>
          <a:ext cx="889000" cy="4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87300</xdr:rowOff>
    </xdr:from>
    <xdr:to>
      <xdr:col>102</xdr:col>
      <xdr:colOff>165100</xdr:colOff>
      <xdr:row>38</xdr:row>
      <xdr:rowOff>17450</xdr:rowOff>
    </xdr:to>
    <xdr:sp macro="" textlink="">
      <xdr:nvSpPr>
        <xdr:cNvPr id="749" name="フローチャート: 判断 748"/>
        <xdr:cNvSpPr/>
      </xdr:nvSpPr>
      <xdr:spPr>
        <a:xfrm>
          <a:off x="19494500" y="64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8577</xdr:rowOff>
    </xdr:from>
    <xdr:ext cx="378565" cy="259045"/>
    <xdr:sp macro="" textlink="">
      <xdr:nvSpPr>
        <xdr:cNvPr id="750" name="テキスト ボックス 749"/>
        <xdr:cNvSpPr txBox="1"/>
      </xdr:nvSpPr>
      <xdr:spPr>
        <a:xfrm>
          <a:off x="19356017" y="6523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138049</xdr:rowOff>
    </xdr:from>
    <xdr:to>
      <xdr:col>98</xdr:col>
      <xdr:colOff>38100</xdr:colOff>
      <xdr:row>38</xdr:row>
      <xdr:rowOff>68199</xdr:rowOff>
    </xdr:to>
    <xdr:sp macro="" textlink="">
      <xdr:nvSpPr>
        <xdr:cNvPr id="751" name="フローチャート: 判断 750"/>
        <xdr:cNvSpPr/>
      </xdr:nvSpPr>
      <xdr:spPr>
        <a:xfrm>
          <a:off x="18605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59326</xdr:rowOff>
    </xdr:from>
    <xdr:ext cx="378565" cy="259045"/>
    <xdr:sp macro="" textlink="">
      <xdr:nvSpPr>
        <xdr:cNvPr id="752" name="テキスト ボックス 751"/>
        <xdr:cNvSpPr txBox="1"/>
      </xdr:nvSpPr>
      <xdr:spPr>
        <a:xfrm>
          <a:off x="18467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132106</xdr:rowOff>
    </xdr:from>
    <xdr:to>
      <xdr:col>116</xdr:col>
      <xdr:colOff>114300</xdr:colOff>
      <xdr:row>35</xdr:row>
      <xdr:rowOff>62256</xdr:rowOff>
    </xdr:to>
    <xdr:sp macro="" textlink="">
      <xdr:nvSpPr>
        <xdr:cNvPr id="758" name="楕円 757"/>
        <xdr:cNvSpPr/>
      </xdr:nvSpPr>
      <xdr:spPr>
        <a:xfrm>
          <a:off x="22110700" y="59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154983</xdr:rowOff>
    </xdr:from>
    <xdr:ext cx="469744" cy="259045"/>
    <xdr:sp macro="" textlink="">
      <xdr:nvSpPr>
        <xdr:cNvPr id="759" name="投資及び出資金該当値テキスト"/>
        <xdr:cNvSpPr txBox="1"/>
      </xdr:nvSpPr>
      <xdr:spPr>
        <a:xfrm>
          <a:off x="22212300" y="58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142164</xdr:rowOff>
    </xdr:from>
    <xdr:to>
      <xdr:col>112</xdr:col>
      <xdr:colOff>38100</xdr:colOff>
      <xdr:row>35</xdr:row>
      <xdr:rowOff>72314</xdr:rowOff>
    </xdr:to>
    <xdr:sp macro="" textlink="">
      <xdr:nvSpPr>
        <xdr:cNvPr id="760" name="楕円 759"/>
        <xdr:cNvSpPr/>
      </xdr:nvSpPr>
      <xdr:spPr>
        <a:xfrm>
          <a:off x="21272500" y="59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88841</xdr:rowOff>
    </xdr:from>
    <xdr:ext cx="469744" cy="259045"/>
    <xdr:sp macro="" textlink="">
      <xdr:nvSpPr>
        <xdr:cNvPr id="761" name="テキスト ボックス 760"/>
        <xdr:cNvSpPr txBox="1"/>
      </xdr:nvSpPr>
      <xdr:spPr>
        <a:xfrm>
          <a:off x="21088428" y="57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121590</xdr:rowOff>
    </xdr:from>
    <xdr:to>
      <xdr:col>107</xdr:col>
      <xdr:colOff>101600</xdr:colOff>
      <xdr:row>32</xdr:row>
      <xdr:rowOff>51740</xdr:rowOff>
    </xdr:to>
    <xdr:sp macro="" textlink="">
      <xdr:nvSpPr>
        <xdr:cNvPr id="762" name="楕円 761"/>
        <xdr:cNvSpPr/>
      </xdr:nvSpPr>
      <xdr:spPr>
        <a:xfrm>
          <a:off x="20383500" y="543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68267</xdr:rowOff>
    </xdr:from>
    <xdr:ext cx="469744" cy="259045"/>
    <xdr:sp macro="" textlink="">
      <xdr:nvSpPr>
        <xdr:cNvPr id="763" name="テキスト ボックス 762"/>
        <xdr:cNvSpPr txBox="1"/>
      </xdr:nvSpPr>
      <xdr:spPr>
        <a:xfrm>
          <a:off x="20199428" y="52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37008</xdr:rowOff>
    </xdr:from>
    <xdr:to>
      <xdr:col>102</xdr:col>
      <xdr:colOff>165100</xdr:colOff>
      <xdr:row>32</xdr:row>
      <xdr:rowOff>138608</xdr:rowOff>
    </xdr:to>
    <xdr:sp macro="" textlink="">
      <xdr:nvSpPr>
        <xdr:cNvPr id="764" name="楕円 763"/>
        <xdr:cNvSpPr/>
      </xdr:nvSpPr>
      <xdr:spPr>
        <a:xfrm>
          <a:off x="19494500" y="55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155135</xdr:rowOff>
    </xdr:from>
    <xdr:ext cx="469744" cy="259045"/>
    <xdr:sp macro="" textlink="">
      <xdr:nvSpPr>
        <xdr:cNvPr id="765" name="テキスト ボックス 764"/>
        <xdr:cNvSpPr txBox="1"/>
      </xdr:nvSpPr>
      <xdr:spPr>
        <a:xfrm>
          <a:off x="19310428" y="529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113131</xdr:rowOff>
    </xdr:from>
    <xdr:to>
      <xdr:col>98</xdr:col>
      <xdr:colOff>38100</xdr:colOff>
      <xdr:row>35</xdr:row>
      <xdr:rowOff>43281</xdr:rowOff>
    </xdr:to>
    <xdr:sp macro="" textlink="">
      <xdr:nvSpPr>
        <xdr:cNvPr id="766" name="楕円 765"/>
        <xdr:cNvSpPr/>
      </xdr:nvSpPr>
      <xdr:spPr>
        <a:xfrm>
          <a:off x="18605500" y="59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59808</xdr:rowOff>
    </xdr:from>
    <xdr:ext cx="469744" cy="259045"/>
    <xdr:sp macro="" textlink="">
      <xdr:nvSpPr>
        <xdr:cNvPr id="767" name="テキスト ボックス 766"/>
        <xdr:cNvSpPr txBox="1"/>
      </xdr:nvSpPr>
      <xdr:spPr>
        <a:xfrm>
          <a:off x="18421428" y="57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1" name="テキスト ボックス 78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3" name="テキスト ボックス 78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5" name="テキスト ボックス 78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3" name="直線コネクタ 792"/>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796" name="貸付金最大値テキスト"/>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797" name="直線コネクタ 796"/>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131971</xdr:rowOff>
    </xdr:from>
    <xdr:to>
      <xdr:col>116</xdr:col>
      <xdr:colOff>63500</xdr:colOff>
      <xdr:row>54</xdr:row>
      <xdr:rowOff>137523</xdr:rowOff>
    </xdr:to>
    <xdr:cxnSp macro="">
      <xdr:nvCxnSpPr>
        <xdr:cNvPr id="798" name="直線コネクタ 797"/>
        <xdr:cNvCxnSpPr/>
      </xdr:nvCxnSpPr>
      <xdr:spPr>
        <a:xfrm flipV="1">
          <a:off x="21323300" y="9390271"/>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125783</xdr:rowOff>
    </xdr:from>
    <xdr:ext cx="469744" cy="259045"/>
    <xdr:sp macro="" textlink="">
      <xdr:nvSpPr>
        <xdr:cNvPr id="799" name="貸付金平均値テキスト"/>
        <xdr:cNvSpPr txBox="1"/>
      </xdr:nvSpPr>
      <xdr:spPr>
        <a:xfrm>
          <a:off x="22212300" y="989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0" name="フローチャート: 判断 799"/>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83638</xdr:rowOff>
    </xdr:from>
    <xdr:to>
      <xdr:col>111</xdr:col>
      <xdr:colOff>177800</xdr:colOff>
      <xdr:row>54</xdr:row>
      <xdr:rowOff>137523</xdr:rowOff>
    </xdr:to>
    <xdr:cxnSp macro="">
      <xdr:nvCxnSpPr>
        <xdr:cNvPr id="801" name="直線コネクタ 800"/>
        <xdr:cNvCxnSpPr/>
      </xdr:nvCxnSpPr>
      <xdr:spPr>
        <a:xfrm>
          <a:off x="20434300" y="93419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2" name="フローチャート: 判断 801"/>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46535</xdr:rowOff>
    </xdr:from>
    <xdr:ext cx="469744" cy="259045"/>
    <xdr:sp macro="" textlink="">
      <xdr:nvSpPr>
        <xdr:cNvPr id="803" name="テキスト ボックス 802"/>
        <xdr:cNvSpPr txBox="1"/>
      </xdr:nvSpPr>
      <xdr:spPr>
        <a:xfrm>
          <a:off x="21088428" y="999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83638</xdr:rowOff>
    </xdr:from>
    <xdr:to>
      <xdr:col>107</xdr:col>
      <xdr:colOff>50800</xdr:colOff>
      <xdr:row>54</xdr:row>
      <xdr:rowOff>126964</xdr:rowOff>
    </xdr:to>
    <xdr:cxnSp macro="">
      <xdr:nvCxnSpPr>
        <xdr:cNvPr id="804" name="直線コネクタ 803"/>
        <xdr:cNvCxnSpPr/>
      </xdr:nvCxnSpPr>
      <xdr:spPr>
        <a:xfrm flipV="1">
          <a:off x="19545300" y="9341938"/>
          <a:ext cx="8890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5" name="フローチャート: 判断 804"/>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37174</xdr:rowOff>
    </xdr:from>
    <xdr:ext cx="469744" cy="259045"/>
    <xdr:sp macro="" textlink="">
      <xdr:nvSpPr>
        <xdr:cNvPr id="806" name="テキスト ボックス 805"/>
        <xdr:cNvSpPr txBox="1"/>
      </xdr:nvSpPr>
      <xdr:spPr>
        <a:xfrm>
          <a:off x="20199428" y="998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95177</xdr:rowOff>
    </xdr:from>
    <xdr:to>
      <xdr:col>102</xdr:col>
      <xdr:colOff>114300</xdr:colOff>
      <xdr:row>54</xdr:row>
      <xdr:rowOff>126964</xdr:rowOff>
    </xdr:to>
    <xdr:cxnSp macro="">
      <xdr:nvCxnSpPr>
        <xdr:cNvPr id="807" name="直線コネクタ 806"/>
        <xdr:cNvCxnSpPr/>
      </xdr:nvCxnSpPr>
      <xdr:spPr>
        <a:xfrm>
          <a:off x="18656300" y="9353477"/>
          <a:ext cx="8890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08" name="フローチャート: 判断 807"/>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158767</xdr:rowOff>
    </xdr:from>
    <xdr:ext cx="469744" cy="259045"/>
    <xdr:sp macro="" textlink="">
      <xdr:nvSpPr>
        <xdr:cNvPr id="809" name="テキスト ボックス 808"/>
        <xdr:cNvSpPr txBox="1"/>
      </xdr:nvSpPr>
      <xdr:spPr>
        <a:xfrm>
          <a:off x="19310428"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0" name="フローチャート: 判断 809"/>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148208</xdr:rowOff>
    </xdr:from>
    <xdr:ext cx="469744" cy="259045"/>
    <xdr:sp macro="" textlink="">
      <xdr:nvSpPr>
        <xdr:cNvPr id="811" name="テキスト ボックス 810"/>
        <xdr:cNvSpPr txBox="1"/>
      </xdr:nvSpPr>
      <xdr:spPr>
        <a:xfrm>
          <a:off x="18421428" y="99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81171</xdr:rowOff>
    </xdr:from>
    <xdr:to>
      <xdr:col>116</xdr:col>
      <xdr:colOff>114300</xdr:colOff>
      <xdr:row>55</xdr:row>
      <xdr:rowOff>11321</xdr:rowOff>
    </xdr:to>
    <xdr:sp macro="" textlink="">
      <xdr:nvSpPr>
        <xdr:cNvPr id="817" name="楕円 816"/>
        <xdr:cNvSpPr/>
      </xdr:nvSpPr>
      <xdr:spPr>
        <a:xfrm>
          <a:off x="22110700" y="9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104048</xdr:rowOff>
    </xdr:from>
    <xdr:ext cx="469744" cy="259045"/>
    <xdr:sp macro="" textlink="">
      <xdr:nvSpPr>
        <xdr:cNvPr id="818" name="貸付金該当値テキスト"/>
        <xdr:cNvSpPr txBox="1"/>
      </xdr:nvSpPr>
      <xdr:spPr>
        <a:xfrm>
          <a:off x="22212300" y="91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86723</xdr:rowOff>
    </xdr:from>
    <xdr:to>
      <xdr:col>112</xdr:col>
      <xdr:colOff>38100</xdr:colOff>
      <xdr:row>55</xdr:row>
      <xdr:rowOff>16873</xdr:rowOff>
    </xdr:to>
    <xdr:sp macro="" textlink="">
      <xdr:nvSpPr>
        <xdr:cNvPr id="819" name="楕円 818"/>
        <xdr:cNvSpPr/>
      </xdr:nvSpPr>
      <xdr:spPr>
        <a:xfrm>
          <a:off x="21272500" y="93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33400</xdr:rowOff>
    </xdr:from>
    <xdr:ext cx="469744" cy="259045"/>
    <xdr:sp macro="" textlink="">
      <xdr:nvSpPr>
        <xdr:cNvPr id="820" name="テキスト ボックス 819"/>
        <xdr:cNvSpPr txBox="1"/>
      </xdr:nvSpPr>
      <xdr:spPr>
        <a:xfrm>
          <a:off x="21088428" y="91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32838</xdr:rowOff>
    </xdr:from>
    <xdr:to>
      <xdr:col>107</xdr:col>
      <xdr:colOff>101600</xdr:colOff>
      <xdr:row>54</xdr:row>
      <xdr:rowOff>134438</xdr:rowOff>
    </xdr:to>
    <xdr:sp macro="" textlink="">
      <xdr:nvSpPr>
        <xdr:cNvPr id="821" name="楕円 820"/>
        <xdr:cNvSpPr/>
      </xdr:nvSpPr>
      <xdr:spPr>
        <a:xfrm>
          <a:off x="20383500" y="92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150965</xdr:rowOff>
    </xdr:from>
    <xdr:ext cx="469744" cy="259045"/>
    <xdr:sp macro="" textlink="">
      <xdr:nvSpPr>
        <xdr:cNvPr id="822" name="テキスト ボックス 821"/>
        <xdr:cNvSpPr txBox="1"/>
      </xdr:nvSpPr>
      <xdr:spPr>
        <a:xfrm>
          <a:off x="20199428" y="906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76164</xdr:rowOff>
    </xdr:from>
    <xdr:to>
      <xdr:col>102</xdr:col>
      <xdr:colOff>165100</xdr:colOff>
      <xdr:row>55</xdr:row>
      <xdr:rowOff>6314</xdr:rowOff>
    </xdr:to>
    <xdr:sp macro="" textlink="">
      <xdr:nvSpPr>
        <xdr:cNvPr id="823" name="楕円 822"/>
        <xdr:cNvSpPr/>
      </xdr:nvSpPr>
      <xdr:spPr>
        <a:xfrm>
          <a:off x="19494500" y="93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22841</xdr:rowOff>
    </xdr:from>
    <xdr:ext cx="469744" cy="259045"/>
    <xdr:sp macro="" textlink="">
      <xdr:nvSpPr>
        <xdr:cNvPr id="824" name="テキスト ボックス 823"/>
        <xdr:cNvSpPr txBox="1"/>
      </xdr:nvSpPr>
      <xdr:spPr>
        <a:xfrm>
          <a:off x="19310428" y="910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44377</xdr:rowOff>
    </xdr:from>
    <xdr:to>
      <xdr:col>98</xdr:col>
      <xdr:colOff>38100</xdr:colOff>
      <xdr:row>54</xdr:row>
      <xdr:rowOff>145977</xdr:rowOff>
    </xdr:to>
    <xdr:sp macro="" textlink="">
      <xdr:nvSpPr>
        <xdr:cNvPr id="825" name="楕円 824"/>
        <xdr:cNvSpPr/>
      </xdr:nvSpPr>
      <xdr:spPr>
        <a:xfrm>
          <a:off x="18605500" y="930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162504</xdr:rowOff>
    </xdr:from>
    <xdr:ext cx="469744" cy="259045"/>
    <xdr:sp macro="" textlink="">
      <xdr:nvSpPr>
        <xdr:cNvPr id="826" name="テキスト ボックス 825"/>
        <xdr:cNvSpPr txBox="1"/>
      </xdr:nvSpPr>
      <xdr:spPr>
        <a:xfrm>
          <a:off x="18421428" y="907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49" name="直線コネクタ 848"/>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0" name="繰出金最小値テキスト"/>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1" name="直線コネクタ 850"/>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2" name="繰出金最大値テキスト"/>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3" name="直線コネクタ 852"/>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71989</xdr:rowOff>
    </xdr:from>
    <xdr:to>
      <xdr:col>116</xdr:col>
      <xdr:colOff>63500</xdr:colOff>
      <xdr:row>74</xdr:row>
      <xdr:rowOff>86573</xdr:rowOff>
    </xdr:to>
    <xdr:cxnSp macro="">
      <xdr:nvCxnSpPr>
        <xdr:cNvPr id="854" name="直線コネクタ 853"/>
        <xdr:cNvCxnSpPr/>
      </xdr:nvCxnSpPr>
      <xdr:spPr>
        <a:xfrm flipV="1">
          <a:off x="21323300" y="12759289"/>
          <a:ext cx="8382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5" name="繰出金平均値テキスト"/>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56" name="フローチャート: 判断 855"/>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86573</xdr:rowOff>
    </xdr:from>
    <xdr:to>
      <xdr:col>111</xdr:col>
      <xdr:colOff>177800</xdr:colOff>
      <xdr:row>74</xdr:row>
      <xdr:rowOff>122052</xdr:rowOff>
    </xdr:to>
    <xdr:cxnSp macro="">
      <xdr:nvCxnSpPr>
        <xdr:cNvPr id="857" name="直線コネクタ 856"/>
        <xdr:cNvCxnSpPr/>
      </xdr:nvCxnSpPr>
      <xdr:spPr>
        <a:xfrm flipV="1">
          <a:off x="20434300" y="12773873"/>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58" name="フローチャート: 判断 857"/>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100748</xdr:rowOff>
    </xdr:from>
    <xdr:ext cx="534377" cy="259045"/>
    <xdr:sp macro="" textlink="">
      <xdr:nvSpPr>
        <xdr:cNvPr id="859" name="テキスト ボックス 858"/>
        <xdr:cNvSpPr txBox="1"/>
      </xdr:nvSpPr>
      <xdr:spPr>
        <a:xfrm>
          <a:off x="21056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122052</xdr:rowOff>
    </xdr:from>
    <xdr:to>
      <xdr:col>107</xdr:col>
      <xdr:colOff>50800</xdr:colOff>
      <xdr:row>75</xdr:row>
      <xdr:rowOff>7386</xdr:rowOff>
    </xdr:to>
    <xdr:cxnSp macro="">
      <xdr:nvCxnSpPr>
        <xdr:cNvPr id="860" name="直線コネクタ 859"/>
        <xdr:cNvCxnSpPr/>
      </xdr:nvCxnSpPr>
      <xdr:spPr>
        <a:xfrm flipV="1">
          <a:off x="19545300" y="12809352"/>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1" name="フローチャート: 判断 860"/>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62" name="テキスト ボックス 861"/>
        <xdr:cNvSpPr txBox="1"/>
      </xdr:nvSpPr>
      <xdr:spPr>
        <a:xfrm>
          <a:off x="20167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7386</xdr:rowOff>
    </xdr:from>
    <xdr:to>
      <xdr:col>102</xdr:col>
      <xdr:colOff>114300</xdr:colOff>
      <xdr:row>75</xdr:row>
      <xdr:rowOff>44694</xdr:rowOff>
    </xdr:to>
    <xdr:cxnSp macro="">
      <xdr:nvCxnSpPr>
        <xdr:cNvPr id="863" name="直線コネクタ 862"/>
        <xdr:cNvCxnSpPr/>
      </xdr:nvCxnSpPr>
      <xdr:spPr>
        <a:xfrm flipV="1">
          <a:off x="18656300" y="12866136"/>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4" name="フローチャート: 判断 863"/>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65" name="テキスト ボックス 864"/>
        <xdr:cNvSpPr txBox="1"/>
      </xdr:nvSpPr>
      <xdr:spPr>
        <a:xfrm>
          <a:off x="19278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66" name="フローチャート: 判断 865"/>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67" name="テキスト ボックス 866"/>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21189</xdr:rowOff>
    </xdr:from>
    <xdr:to>
      <xdr:col>116</xdr:col>
      <xdr:colOff>114300</xdr:colOff>
      <xdr:row>74</xdr:row>
      <xdr:rowOff>122789</xdr:rowOff>
    </xdr:to>
    <xdr:sp macro="" textlink="">
      <xdr:nvSpPr>
        <xdr:cNvPr id="873" name="楕円 872"/>
        <xdr:cNvSpPr/>
      </xdr:nvSpPr>
      <xdr:spPr>
        <a:xfrm>
          <a:off x="22110700" y="127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44066</xdr:rowOff>
    </xdr:from>
    <xdr:ext cx="534377" cy="259045"/>
    <xdr:sp macro="" textlink="">
      <xdr:nvSpPr>
        <xdr:cNvPr id="874" name="繰出金該当値テキスト"/>
        <xdr:cNvSpPr txBox="1"/>
      </xdr:nvSpPr>
      <xdr:spPr>
        <a:xfrm>
          <a:off x="22212300" y="125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35773</xdr:rowOff>
    </xdr:from>
    <xdr:to>
      <xdr:col>112</xdr:col>
      <xdr:colOff>38100</xdr:colOff>
      <xdr:row>74</xdr:row>
      <xdr:rowOff>137373</xdr:rowOff>
    </xdr:to>
    <xdr:sp macro="" textlink="">
      <xdr:nvSpPr>
        <xdr:cNvPr id="875" name="楕円 874"/>
        <xdr:cNvSpPr/>
      </xdr:nvSpPr>
      <xdr:spPr>
        <a:xfrm>
          <a:off x="21272500" y="1272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153900</xdr:rowOff>
    </xdr:from>
    <xdr:ext cx="534377" cy="259045"/>
    <xdr:sp macro="" textlink="">
      <xdr:nvSpPr>
        <xdr:cNvPr id="876" name="テキスト ボックス 875"/>
        <xdr:cNvSpPr txBox="1"/>
      </xdr:nvSpPr>
      <xdr:spPr>
        <a:xfrm>
          <a:off x="21056111" y="124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71252</xdr:rowOff>
    </xdr:from>
    <xdr:to>
      <xdr:col>107</xdr:col>
      <xdr:colOff>101600</xdr:colOff>
      <xdr:row>75</xdr:row>
      <xdr:rowOff>1402</xdr:rowOff>
    </xdr:to>
    <xdr:sp macro="" textlink="">
      <xdr:nvSpPr>
        <xdr:cNvPr id="877" name="楕円 876"/>
        <xdr:cNvSpPr/>
      </xdr:nvSpPr>
      <xdr:spPr>
        <a:xfrm>
          <a:off x="20383500" y="127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17929</xdr:rowOff>
    </xdr:from>
    <xdr:ext cx="534377" cy="259045"/>
    <xdr:sp macro="" textlink="">
      <xdr:nvSpPr>
        <xdr:cNvPr id="878" name="テキスト ボックス 877"/>
        <xdr:cNvSpPr txBox="1"/>
      </xdr:nvSpPr>
      <xdr:spPr>
        <a:xfrm>
          <a:off x="20167111" y="125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128036</xdr:rowOff>
    </xdr:from>
    <xdr:to>
      <xdr:col>102</xdr:col>
      <xdr:colOff>165100</xdr:colOff>
      <xdr:row>75</xdr:row>
      <xdr:rowOff>58186</xdr:rowOff>
    </xdr:to>
    <xdr:sp macro="" textlink="">
      <xdr:nvSpPr>
        <xdr:cNvPr id="879" name="楕円 878"/>
        <xdr:cNvSpPr/>
      </xdr:nvSpPr>
      <xdr:spPr>
        <a:xfrm>
          <a:off x="19494500" y="1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74713</xdr:rowOff>
    </xdr:from>
    <xdr:ext cx="534377" cy="259045"/>
    <xdr:sp macro="" textlink="">
      <xdr:nvSpPr>
        <xdr:cNvPr id="880" name="テキスト ボックス 879"/>
        <xdr:cNvSpPr txBox="1"/>
      </xdr:nvSpPr>
      <xdr:spPr>
        <a:xfrm>
          <a:off x="19278111" y="125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165344</xdr:rowOff>
    </xdr:from>
    <xdr:to>
      <xdr:col>98</xdr:col>
      <xdr:colOff>38100</xdr:colOff>
      <xdr:row>75</xdr:row>
      <xdr:rowOff>95494</xdr:rowOff>
    </xdr:to>
    <xdr:sp macro="" textlink="">
      <xdr:nvSpPr>
        <xdr:cNvPr id="881" name="楕円 880"/>
        <xdr:cNvSpPr/>
      </xdr:nvSpPr>
      <xdr:spPr>
        <a:xfrm>
          <a:off x="18605500" y="128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86621</xdr:rowOff>
    </xdr:from>
    <xdr:ext cx="534377" cy="259045"/>
    <xdr:sp macro="" textlink="">
      <xdr:nvSpPr>
        <xdr:cNvPr id="882" name="テキスト ボックス 881"/>
        <xdr:cNvSpPr txBox="1"/>
      </xdr:nvSpPr>
      <xdr:spPr>
        <a:xfrm>
          <a:off x="18389111" y="129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517,480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円となっています。類似団体平均と比較してコストの割合が高い構成項目は、扶助費及び維持補修費、普通建設事業費などが挙げられます。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生活保護率が高いことなどが要因と考えられます。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が類似団体平均を上回っているのは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、降雪地域のため除雪費用がかかることに加え、人口一人当たりの公営住宅管理戸数が多いことなどが要因と考えられます。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今後は公共施設管理計画や苫小牧市営住宅整備計画をもとに将来の人口動向や財政状況を踏まえ、公共施設等の総量の抑制のほか、施設の統廃合や集約化の推進により保有量の適正化を図り、</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効率的な施設の維持・整備に努めます。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169,528
168,695
561.65
89,921,181
87,727,276
1,939,943
41,747,087
90,917,836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99466</xdr:rowOff>
    </xdr:from>
    <xdr:to>
      <xdr:col>24</xdr:col>
      <xdr:colOff>63500</xdr:colOff>
      <xdr:row>34</xdr:row>
      <xdr:rowOff>105867</xdr:rowOff>
    </xdr:to>
    <xdr:cxnSp macro="">
      <xdr:nvCxnSpPr>
        <xdr:cNvPr id="59" name="直線コネクタ 58"/>
        <xdr:cNvCxnSpPr/>
      </xdr:nvCxnSpPr>
      <xdr:spPr>
        <a:xfrm flipV="1">
          <a:off x="3797300" y="592876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46431</xdr:rowOff>
    </xdr:from>
    <xdr:to>
      <xdr:col>19</xdr:col>
      <xdr:colOff>177800</xdr:colOff>
      <xdr:row>34</xdr:row>
      <xdr:rowOff>105867</xdr:rowOff>
    </xdr:to>
    <xdr:cxnSp macro="">
      <xdr:nvCxnSpPr>
        <xdr:cNvPr id="62" name="直線コネクタ 61"/>
        <xdr:cNvCxnSpPr/>
      </xdr:nvCxnSpPr>
      <xdr:spPr>
        <a:xfrm>
          <a:off x="2908300" y="5875731"/>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46431</xdr:rowOff>
    </xdr:from>
    <xdr:to>
      <xdr:col>15</xdr:col>
      <xdr:colOff>50800</xdr:colOff>
      <xdr:row>34</xdr:row>
      <xdr:rowOff>107696</xdr:rowOff>
    </xdr:to>
    <xdr:cxnSp macro="">
      <xdr:nvCxnSpPr>
        <xdr:cNvPr id="65" name="直線コネクタ 64"/>
        <xdr:cNvCxnSpPr/>
      </xdr:nvCxnSpPr>
      <xdr:spPr>
        <a:xfrm flipV="1">
          <a:off x="2019300" y="5875731"/>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107696</xdr:rowOff>
    </xdr:from>
    <xdr:to>
      <xdr:col>10</xdr:col>
      <xdr:colOff>114300</xdr:colOff>
      <xdr:row>34</xdr:row>
      <xdr:rowOff>167132</xdr:rowOff>
    </xdr:to>
    <xdr:cxnSp macro="">
      <xdr:nvCxnSpPr>
        <xdr:cNvPr id="68" name="直線コネクタ 67"/>
        <xdr:cNvCxnSpPr/>
      </xdr:nvCxnSpPr>
      <xdr:spPr>
        <a:xfrm flipV="1">
          <a:off x="1130300" y="59369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48666</xdr:rowOff>
    </xdr:from>
    <xdr:to>
      <xdr:col>24</xdr:col>
      <xdr:colOff>114300</xdr:colOff>
      <xdr:row>34</xdr:row>
      <xdr:rowOff>150266</xdr:rowOff>
    </xdr:to>
    <xdr:sp macro="" textlink="">
      <xdr:nvSpPr>
        <xdr:cNvPr id="78" name="楕円 77"/>
        <xdr:cNvSpPr/>
      </xdr:nvSpPr>
      <xdr:spPr>
        <a:xfrm>
          <a:off x="4584700" y="58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71543</xdr:rowOff>
    </xdr:from>
    <xdr:ext cx="469744" cy="259045"/>
    <xdr:sp macro="" textlink="">
      <xdr:nvSpPr>
        <xdr:cNvPr id="79" name="議会費該当値テキスト"/>
        <xdr:cNvSpPr txBox="1"/>
      </xdr:nvSpPr>
      <xdr:spPr>
        <a:xfrm>
          <a:off x="4686300" y="572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55067</xdr:rowOff>
    </xdr:from>
    <xdr:to>
      <xdr:col>20</xdr:col>
      <xdr:colOff>38100</xdr:colOff>
      <xdr:row>34</xdr:row>
      <xdr:rowOff>156667</xdr:rowOff>
    </xdr:to>
    <xdr:sp macro="" textlink="">
      <xdr:nvSpPr>
        <xdr:cNvPr id="80" name="楕円 79"/>
        <xdr:cNvSpPr/>
      </xdr:nvSpPr>
      <xdr:spPr>
        <a:xfrm>
          <a:off x="3746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1744</xdr:rowOff>
    </xdr:from>
    <xdr:ext cx="469744" cy="259045"/>
    <xdr:sp macro="" textlink="">
      <xdr:nvSpPr>
        <xdr:cNvPr id="81" name="テキスト ボックス 80"/>
        <xdr:cNvSpPr txBox="1"/>
      </xdr:nvSpPr>
      <xdr:spPr>
        <a:xfrm>
          <a:off x="3562428" y="565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167081</xdr:rowOff>
    </xdr:from>
    <xdr:to>
      <xdr:col>15</xdr:col>
      <xdr:colOff>101600</xdr:colOff>
      <xdr:row>34</xdr:row>
      <xdr:rowOff>97231</xdr:rowOff>
    </xdr:to>
    <xdr:sp macro="" textlink="">
      <xdr:nvSpPr>
        <xdr:cNvPr id="82" name="楕円 81"/>
        <xdr:cNvSpPr/>
      </xdr:nvSpPr>
      <xdr:spPr>
        <a:xfrm>
          <a:off x="2857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113758</xdr:rowOff>
    </xdr:from>
    <xdr:ext cx="469744" cy="259045"/>
    <xdr:sp macro="" textlink="">
      <xdr:nvSpPr>
        <xdr:cNvPr id="83" name="テキスト ボックス 82"/>
        <xdr:cNvSpPr txBox="1"/>
      </xdr:nvSpPr>
      <xdr:spPr>
        <a:xfrm>
          <a:off x="2673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56896</xdr:rowOff>
    </xdr:from>
    <xdr:to>
      <xdr:col>10</xdr:col>
      <xdr:colOff>165100</xdr:colOff>
      <xdr:row>34</xdr:row>
      <xdr:rowOff>158496</xdr:rowOff>
    </xdr:to>
    <xdr:sp macro="" textlink="">
      <xdr:nvSpPr>
        <xdr:cNvPr id="84" name="楕円 83"/>
        <xdr:cNvSpPr/>
      </xdr:nvSpPr>
      <xdr:spPr>
        <a:xfrm>
          <a:off x="1968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3573</xdr:rowOff>
    </xdr:from>
    <xdr:ext cx="469744" cy="259045"/>
    <xdr:sp macro="" textlink="">
      <xdr:nvSpPr>
        <xdr:cNvPr id="85" name="テキスト ボックス 84"/>
        <xdr:cNvSpPr txBox="1"/>
      </xdr:nvSpPr>
      <xdr:spPr>
        <a:xfrm>
          <a:off x="1784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116332</xdr:rowOff>
    </xdr:from>
    <xdr:to>
      <xdr:col>6</xdr:col>
      <xdr:colOff>38100</xdr:colOff>
      <xdr:row>35</xdr:row>
      <xdr:rowOff>46482</xdr:rowOff>
    </xdr:to>
    <xdr:sp macro="" textlink="">
      <xdr:nvSpPr>
        <xdr:cNvPr id="86" name="楕円 85"/>
        <xdr:cNvSpPr/>
      </xdr:nvSpPr>
      <xdr:spPr>
        <a:xfrm>
          <a:off x="1079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63009</xdr:rowOff>
    </xdr:from>
    <xdr:ext cx="469744" cy="259045"/>
    <xdr:sp macro="" textlink="">
      <xdr:nvSpPr>
        <xdr:cNvPr id="87" name="テキスト ボックス 86"/>
        <xdr:cNvSpPr txBox="1"/>
      </xdr:nvSpPr>
      <xdr:spPr>
        <a:xfrm>
          <a:off x="895428"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107772</xdr:rowOff>
    </xdr:from>
    <xdr:to>
      <xdr:col>24</xdr:col>
      <xdr:colOff>63500</xdr:colOff>
      <xdr:row>57</xdr:row>
      <xdr:rowOff>57239</xdr:rowOff>
    </xdr:to>
    <xdr:cxnSp macro="">
      <xdr:nvCxnSpPr>
        <xdr:cNvPr id="117" name="直線コネクタ 116"/>
        <xdr:cNvCxnSpPr/>
      </xdr:nvCxnSpPr>
      <xdr:spPr>
        <a:xfrm>
          <a:off x="3797300" y="8680272"/>
          <a:ext cx="838200" cy="114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94390</xdr:rowOff>
    </xdr:from>
    <xdr:ext cx="534377" cy="259045"/>
    <xdr:sp macro="" textlink="">
      <xdr:nvSpPr>
        <xdr:cNvPr id="118" name="総務費平均値テキスト"/>
        <xdr:cNvSpPr txBox="1"/>
      </xdr:nvSpPr>
      <xdr:spPr>
        <a:xfrm>
          <a:off x="4686300" y="986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107772</xdr:rowOff>
    </xdr:from>
    <xdr:to>
      <xdr:col>19</xdr:col>
      <xdr:colOff>177800</xdr:colOff>
      <xdr:row>58</xdr:row>
      <xdr:rowOff>28245</xdr:rowOff>
    </xdr:to>
    <xdr:cxnSp macro="">
      <xdr:nvCxnSpPr>
        <xdr:cNvPr id="120" name="直線コネクタ 119"/>
        <xdr:cNvCxnSpPr/>
      </xdr:nvCxnSpPr>
      <xdr:spPr>
        <a:xfrm flipV="1">
          <a:off x="2908300" y="8680272"/>
          <a:ext cx="889000" cy="129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xdr:cNvSpPr txBox="1"/>
      </xdr:nvSpPr>
      <xdr:spPr>
        <a:xfrm>
          <a:off x="3497795" y="879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11836</xdr:rowOff>
    </xdr:from>
    <xdr:to>
      <xdr:col>15</xdr:col>
      <xdr:colOff>50800</xdr:colOff>
      <xdr:row>58</xdr:row>
      <xdr:rowOff>28245</xdr:rowOff>
    </xdr:to>
    <xdr:cxnSp macro="">
      <xdr:nvCxnSpPr>
        <xdr:cNvPr id="123" name="直線コネクタ 122"/>
        <xdr:cNvCxnSpPr/>
      </xdr:nvCxnSpPr>
      <xdr:spPr>
        <a:xfrm>
          <a:off x="2019300" y="9955936"/>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xdr:cNvSpPr txBox="1"/>
      </xdr:nvSpPr>
      <xdr:spPr>
        <a:xfrm>
          <a:off x="2641111" y="100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153188</xdr:rowOff>
    </xdr:from>
    <xdr:to>
      <xdr:col>10</xdr:col>
      <xdr:colOff>114300</xdr:colOff>
      <xdr:row>58</xdr:row>
      <xdr:rowOff>11836</xdr:rowOff>
    </xdr:to>
    <xdr:cxnSp macro="">
      <xdr:nvCxnSpPr>
        <xdr:cNvPr id="126" name="直線コネクタ 125"/>
        <xdr:cNvCxnSpPr/>
      </xdr:nvCxnSpPr>
      <xdr:spPr>
        <a:xfrm>
          <a:off x="1130300" y="9925838"/>
          <a:ext cx="889000" cy="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xdr:cNvSpPr txBox="1"/>
      </xdr:nvSpPr>
      <xdr:spPr>
        <a:xfrm>
          <a:off x="1752111" y="10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112730</xdr:rowOff>
    </xdr:from>
    <xdr:ext cx="534377" cy="259045"/>
    <xdr:sp macro="" textlink="">
      <xdr:nvSpPr>
        <xdr:cNvPr id="130" name="テキスト ボックス 129"/>
        <xdr:cNvSpPr txBox="1"/>
      </xdr:nvSpPr>
      <xdr:spPr>
        <a:xfrm>
          <a:off x="863111" y="100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6439</xdr:rowOff>
    </xdr:from>
    <xdr:to>
      <xdr:col>24</xdr:col>
      <xdr:colOff>114300</xdr:colOff>
      <xdr:row>57</xdr:row>
      <xdr:rowOff>108039</xdr:rowOff>
    </xdr:to>
    <xdr:sp macro="" textlink="">
      <xdr:nvSpPr>
        <xdr:cNvPr id="136" name="楕円 135"/>
        <xdr:cNvSpPr/>
      </xdr:nvSpPr>
      <xdr:spPr>
        <a:xfrm>
          <a:off x="4584700" y="97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29316</xdr:rowOff>
    </xdr:from>
    <xdr:ext cx="534377" cy="259045"/>
    <xdr:sp macro="" textlink="">
      <xdr:nvSpPr>
        <xdr:cNvPr id="137" name="総務費該当値テキスト"/>
        <xdr:cNvSpPr txBox="1"/>
      </xdr:nvSpPr>
      <xdr:spPr>
        <a:xfrm>
          <a:off x="4686300" y="963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56972</xdr:rowOff>
    </xdr:from>
    <xdr:to>
      <xdr:col>20</xdr:col>
      <xdr:colOff>38100</xdr:colOff>
      <xdr:row>50</xdr:row>
      <xdr:rowOff>158572</xdr:rowOff>
    </xdr:to>
    <xdr:sp macro="" textlink="">
      <xdr:nvSpPr>
        <xdr:cNvPr id="138" name="楕円 137"/>
        <xdr:cNvSpPr/>
      </xdr:nvSpPr>
      <xdr:spPr>
        <a:xfrm>
          <a:off x="3746500" y="862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3649</xdr:rowOff>
    </xdr:from>
    <xdr:ext cx="599010" cy="259045"/>
    <xdr:sp macro="" textlink="">
      <xdr:nvSpPr>
        <xdr:cNvPr id="139" name="テキスト ボックス 138"/>
        <xdr:cNvSpPr txBox="1"/>
      </xdr:nvSpPr>
      <xdr:spPr>
        <a:xfrm>
          <a:off x="3497795" y="840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148895</xdr:rowOff>
    </xdr:from>
    <xdr:to>
      <xdr:col>15</xdr:col>
      <xdr:colOff>101600</xdr:colOff>
      <xdr:row>58</xdr:row>
      <xdr:rowOff>79045</xdr:rowOff>
    </xdr:to>
    <xdr:sp macro="" textlink="">
      <xdr:nvSpPr>
        <xdr:cNvPr id="140" name="楕円 139"/>
        <xdr:cNvSpPr/>
      </xdr:nvSpPr>
      <xdr:spPr>
        <a:xfrm>
          <a:off x="2857500" y="99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95572</xdr:rowOff>
    </xdr:from>
    <xdr:ext cx="534377" cy="259045"/>
    <xdr:sp macro="" textlink="">
      <xdr:nvSpPr>
        <xdr:cNvPr id="141" name="テキスト ボックス 140"/>
        <xdr:cNvSpPr txBox="1"/>
      </xdr:nvSpPr>
      <xdr:spPr>
        <a:xfrm>
          <a:off x="2641111" y="96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132486</xdr:rowOff>
    </xdr:from>
    <xdr:to>
      <xdr:col>10</xdr:col>
      <xdr:colOff>165100</xdr:colOff>
      <xdr:row>58</xdr:row>
      <xdr:rowOff>62636</xdr:rowOff>
    </xdr:to>
    <xdr:sp macro="" textlink="">
      <xdr:nvSpPr>
        <xdr:cNvPr id="142" name="楕円 141"/>
        <xdr:cNvSpPr/>
      </xdr:nvSpPr>
      <xdr:spPr>
        <a:xfrm>
          <a:off x="1968500" y="99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79163</xdr:rowOff>
    </xdr:from>
    <xdr:ext cx="534377" cy="259045"/>
    <xdr:sp macro="" textlink="">
      <xdr:nvSpPr>
        <xdr:cNvPr id="143" name="テキスト ボックス 142"/>
        <xdr:cNvSpPr txBox="1"/>
      </xdr:nvSpPr>
      <xdr:spPr>
        <a:xfrm>
          <a:off x="1752111" y="968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102388</xdr:rowOff>
    </xdr:from>
    <xdr:to>
      <xdr:col>6</xdr:col>
      <xdr:colOff>38100</xdr:colOff>
      <xdr:row>58</xdr:row>
      <xdr:rowOff>32538</xdr:rowOff>
    </xdr:to>
    <xdr:sp macro="" textlink="">
      <xdr:nvSpPr>
        <xdr:cNvPr id="144" name="楕円 143"/>
        <xdr:cNvSpPr/>
      </xdr:nvSpPr>
      <xdr:spPr>
        <a:xfrm>
          <a:off x="1079500" y="98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49065</xdr:rowOff>
    </xdr:from>
    <xdr:ext cx="534377" cy="259045"/>
    <xdr:sp macro="" textlink="">
      <xdr:nvSpPr>
        <xdr:cNvPr id="145" name="テキスト ボックス 144"/>
        <xdr:cNvSpPr txBox="1"/>
      </xdr:nvSpPr>
      <xdr:spPr>
        <a:xfrm>
          <a:off x="863111" y="965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85077</xdr:rowOff>
    </xdr:from>
    <xdr:to>
      <xdr:col>24</xdr:col>
      <xdr:colOff>63500</xdr:colOff>
      <xdr:row>75</xdr:row>
      <xdr:rowOff>26</xdr:rowOff>
    </xdr:to>
    <xdr:cxnSp macro="">
      <xdr:nvCxnSpPr>
        <xdr:cNvPr id="175" name="直線コネクタ 174"/>
        <xdr:cNvCxnSpPr/>
      </xdr:nvCxnSpPr>
      <xdr:spPr>
        <a:xfrm flipV="1">
          <a:off x="3797300" y="12600927"/>
          <a:ext cx="838200" cy="2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xdr:cNvSpPr txBox="1"/>
      </xdr:nvSpPr>
      <xdr:spPr>
        <a:xfrm>
          <a:off x="4686300" y="129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26</xdr:rowOff>
    </xdr:from>
    <xdr:to>
      <xdr:col>19</xdr:col>
      <xdr:colOff>177800</xdr:colOff>
      <xdr:row>75</xdr:row>
      <xdr:rowOff>103175</xdr:rowOff>
    </xdr:to>
    <xdr:cxnSp macro="">
      <xdr:nvCxnSpPr>
        <xdr:cNvPr id="178" name="直線コネクタ 177"/>
        <xdr:cNvCxnSpPr/>
      </xdr:nvCxnSpPr>
      <xdr:spPr>
        <a:xfrm flipV="1">
          <a:off x="2908300" y="12858776"/>
          <a:ext cx="889000" cy="10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103175</xdr:rowOff>
    </xdr:from>
    <xdr:to>
      <xdr:col>15</xdr:col>
      <xdr:colOff>50800</xdr:colOff>
      <xdr:row>76</xdr:row>
      <xdr:rowOff>75845</xdr:rowOff>
    </xdr:to>
    <xdr:cxnSp macro="">
      <xdr:nvCxnSpPr>
        <xdr:cNvPr id="181" name="直線コネクタ 180"/>
        <xdr:cNvCxnSpPr/>
      </xdr:nvCxnSpPr>
      <xdr:spPr>
        <a:xfrm flipV="1">
          <a:off x="2019300" y="12961925"/>
          <a:ext cx="889000" cy="1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xdr:cNvSpPr txBox="1"/>
      </xdr:nvSpPr>
      <xdr:spPr>
        <a:xfrm>
          <a:off x="2608795" y="135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75845</xdr:rowOff>
    </xdr:from>
    <xdr:to>
      <xdr:col>10</xdr:col>
      <xdr:colOff>114300</xdr:colOff>
      <xdr:row>76</xdr:row>
      <xdr:rowOff>106629</xdr:rowOff>
    </xdr:to>
    <xdr:cxnSp macro="">
      <xdr:nvCxnSpPr>
        <xdr:cNvPr id="184" name="直線コネクタ 183"/>
        <xdr:cNvCxnSpPr/>
      </xdr:nvCxnSpPr>
      <xdr:spPr>
        <a:xfrm flipV="1">
          <a:off x="1130300" y="13106045"/>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xdr:cNvSpPr txBox="1"/>
      </xdr:nvSpPr>
      <xdr:spPr>
        <a:xfrm>
          <a:off x="1719795" y="1359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xdr:cNvSpPr txBox="1"/>
      </xdr:nvSpPr>
      <xdr:spPr>
        <a:xfrm>
          <a:off x="830795" y="1356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34277</xdr:rowOff>
    </xdr:from>
    <xdr:to>
      <xdr:col>24</xdr:col>
      <xdr:colOff>114300</xdr:colOff>
      <xdr:row>73</xdr:row>
      <xdr:rowOff>135877</xdr:rowOff>
    </xdr:to>
    <xdr:sp macro="" textlink="">
      <xdr:nvSpPr>
        <xdr:cNvPr id="194" name="楕円 193"/>
        <xdr:cNvSpPr/>
      </xdr:nvSpPr>
      <xdr:spPr>
        <a:xfrm>
          <a:off x="4584700" y="125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57154</xdr:rowOff>
    </xdr:from>
    <xdr:ext cx="599010" cy="259045"/>
    <xdr:sp macro="" textlink="">
      <xdr:nvSpPr>
        <xdr:cNvPr id="195" name="民生費該当値テキスト"/>
        <xdr:cNvSpPr txBox="1"/>
      </xdr:nvSpPr>
      <xdr:spPr>
        <a:xfrm>
          <a:off x="4686300" y="1240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120676</xdr:rowOff>
    </xdr:from>
    <xdr:to>
      <xdr:col>20</xdr:col>
      <xdr:colOff>38100</xdr:colOff>
      <xdr:row>75</xdr:row>
      <xdr:rowOff>50826</xdr:rowOff>
    </xdr:to>
    <xdr:sp macro="" textlink="">
      <xdr:nvSpPr>
        <xdr:cNvPr id="196" name="楕円 195"/>
        <xdr:cNvSpPr/>
      </xdr:nvSpPr>
      <xdr:spPr>
        <a:xfrm>
          <a:off x="3746500" y="12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67353</xdr:rowOff>
    </xdr:from>
    <xdr:ext cx="599010" cy="259045"/>
    <xdr:sp macro="" textlink="">
      <xdr:nvSpPr>
        <xdr:cNvPr id="197" name="テキスト ボックス 196"/>
        <xdr:cNvSpPr txBox="1"/>
      </xdr:nvSpPr>
      <xdr:spPr>
        <a:xfrm>
          <a:off x="3497795" y="1258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52375</xdr:rowOff>
    </xdr:from>
    <xdr:to>
      <xdr:col>15</xdr:col>
      <xdr:colOff>101600</xdr:colOff>
      <xdr:row>75</xdr:row>
      <xdr:rowOff>153975</xdr:rowOff>
    </xdr:to>
    <xdr:sp macro="" textlink="">
      <xdr:nvSpPr>
        <xdr:cNvPr id="198" name="楕円 197"/>
        <xdr:cNvSpPr/>
      </xdr:nvSpPr>
      <xdr:spPr>
        <a:xfrm>
          <a:off x="2857500" y="129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170502</xdr:rowOff>
    </xdr:from>
    <xdr:ext cx="599010" cy="259045"/>
    <xdr:sp macro="" textlink="">
      <xdr:nvSpPr>
        <xdr:cNvPr id="199" name="テキスト ボックス 198"/>
        <xdr:cNvSpPr txBox="1"/>
      </xdr:nvSpPr>
      <xdr:spPr>
        <a:xfrm>
          <a:off x="2608795" y="1268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25045</xdr:rowOff>
    </xdr:from>
    <xdr:to>
      <xdr:col>10</xdr:col>
      <xdr:colOff>165100</xdr:colOff>
      <xdr:row>76</xdr:row>
      <xdr:rowOff>126645</xdr:rowOff>
    </xdr:to>
    <xdr:sp macro="" textlink="">
      <xdr:nvSpPr>
        <xdr:cNvPr id="200" name="楕円 199"/>
        <xdr:cNvSpPr/>
      </xdr:nvSpPr>
      <xdr:spPr>
        <a:xfrm>
          <a:off x="1968500" y="130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143171</xdr:rowOff>
    </xdr:from>
    <xdr:ext cx="599010" cy="259045"/>
    <xdr:sp macro="" textlink="">
      <xdr:nvSpPr>
        <xdr:cNvPr id="201" name="テキスト ボックス 200"/>
        <xdr:cNvSpPr txBox="1"/>
      </xdr:nvSpPr>
      <xdr:spPr>
        <a:xfrm>
          <a:off x="1719795" y="1283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55829</xdr:rowOff>
    </xdr:from>
    <xdr:to>
      <xdr:col>6</xdr:col>
      <xdr:colOff>38100</xdr:colOff>
      <xdr:row>76</xdr:row>
      <xdr:rowOff>157429</xdr:rowOff>
    </xdr:to>
    <xdr:sp macro="" textlink="">
      <xdr:nvSpPr>
        <xdr:cNvPr id="202" name="楕円 201"/>
        <xdr:cNvSpPr/>
      </xdr:nvSpPr>
      <xdr:spPr>
        <a:xfrm>
          <a:off x="1079500" y="130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2506</xdr:rowOff>
    </xdr:from>
    <xdr:ext cx="599010" cy="259045"/>
    <xdr:sp macro="" textlink="">
      <xdr:nvSpPr>
        <xdr:cNvPr id="203" name="テキスト ボックス 202"/>
        <xdr:cNvSpPr txBox="1"/>
      </xdr:nvSpPr>
      <xdr:spPr>
        <a:xfrm>
          <a:off x="830795" y="1286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4" name="テキスト ボックス 223"/>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6" name="テキスト ボックス 225"/>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8" name="テキスト ボックス 227"/>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2" name="直線コネクタ 231"/>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3" name="衛生費最小値テキスト"/>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4" name="直線コネクタ 233"/>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5" name="衛生費最大値テキスト"/>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6" name="直線コネクタ 235"/>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15256</xdr:rowOff>
    </xdr:from>
    <xdr:to>
      <xdr:col>24</xdr:col>
      <xdr:colOff>63500</xdr:colOff>
      <xdr:row>96</xdr:row>
      <xdr:rowOff>149186</xdr:rowOff>
    </xdr:to>
    <xdr:cxnSp macro="">
      <xdr:nvCxnSpPr>
        <xdr:cNvPr id="237" name="直線コネクタ 236"/>
        <xdr:cNvCxnSpPr/>
      </xdr:nvCxnSpPr>
      <xdr:spPr>
        <a:xfrm flipV="1">
          <a:off x="3797300" y="16474456"/>
          <a:ext cx="838200" cy="1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154612</xdr:rowOff>
    </xdr:from>
    <xdr:ext cx="534377" cy="259045"/>
    <xdr:sp macro="" textlink="">
      <xdr:nvSpPr>
        <xdr:cNvPr id="238" name="衛生費平均値テキスト"/>
        <xdr:cNvSpPr txBox="1"/>
      </xdr:nvSpPr>
      <xdr:spPr>
        <a:xfrm>
          <a:off x="4686300" y="1627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39" name="フローチャート: 判断 238"/>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115897</xdr:rowOff>
    </xdr:from>
    <xdr:to>
      <xdr:col>19</xdr:col>
      <xdr:colOff>177800</xdr:colOff>
      <xdr:row>96</xdr:row>
      <xdr:rowOff>149186</xdr:rowOff>
    </xdr:to>
    <xdr:cxnSp macro="">
      <xdr:nvCxnSpPr>
        <xdr:cNvPr id="240" name="直線コネクタ 239"/>
        <xdr:cNvCxnSpPr/>
      </xdr:nvCxnSpPr>
      <xdr:spPr>
        <a:xfrm>
          <a:off x="2908300" y="16575097"/>
          <a:ext cx="889000" cy="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1" name="フローチャート: 判断 240"/>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12177</xdr:rowOff>
    </xdr:from>
    <xdr:ext cx="534377" cy="259045"/>
    <xdr:sp macro="" textlink="">
      <xdr:nvSpPr>
        <xdr:cNvPr id="242" name="テキスト ボックス 241"/>
        <xdr:cNvSpPr txBox="1"/>
      </xdr:nvSpPr>
      <xdr:spPr>
        <a:xfrm>
          <a:off x="3530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115897</xdr:rowOff>
    </xdr:from>
    <xdr:to>
      <xdr:col>15</xdr:col>
      <xdr:colOff>50800</xdr:colOff>
      <xdr:row>96</xdr:row>
      <xdr:rowOff>163788</xdr:rowOff>
    </xdr:to>
    <xdr:cxnSp macro="">
      <xdr:nvCxnSpPr>
        <xdr:cNvPr id="243" name="直線コネクタ 242"/>
        <xdr:cNvCxnSpPr/>
      </xdr:nvCxnSpPr>
      <xdr:spPr>
        <a:xfrm flipV="1">
          <a:off x="2019300" y="16575097"/>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4" name="フローチャート: 判断 243"/>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45238</xdr:rowOff>
    </xdr:from>
    <xdr:ext cx="534377" cy="259045"/>
    <xdr:sp macro="" textlink="">
      <xdr:nvSpPr>
        <xdr:cNvPr id="245" name="テキスト ボックス 244"/>
        <xdr:cNvSpPr txBox="1"/>
      </xdr:nvSpPr>
      <xdr:spPr>
        <a:xfrm>
          <a:off x="2641111" y="168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9483</xdr:rowOff>
    </xdr:from>
    <xdr:to>
      <xdr:col>10</xdr:col>
      <xdr:colOff>114300</xdr:colOff>
      <xdr:row>96</xdr:row>
      <xdr:rowOff>163788</xdr:rowOff>
    </xdr:to>
    <xdr:cxnSp macro="">
      <xdr:nvCxnSpPr>
        <xdr:cNvPr id="246" name="直線コネクタ 245"/>
        <xdr:cNvCxnSpPr/>
      </xdr:nvCxnSpPr>
      <xdr:spPr>
        <a:xfrm>
          <a:off x="1130300" y="16468683"/>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7" name="フローチャート: 判断 246"/>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48" name="テキスト ボックス 247"/>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49" name="フローチャート: 判断 248"/>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0" name="テキスト ボックス 249"/>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135906</xdr:rowOff>
    </xdr:from>
    <xdr:to>
      <xdr:col>24</xdr:col>
      <xdr:colOff>114300</xdr:colOff>
      <xdr:row>96</xdr:row>
      <xdr:rowOff>66056</xdr:rowOff>
    </xdr:to>
    <xdr:sp macro="" textlink="">
      <xdr:nvSpPr>
        <xdr:cNvPr id="256" name="楕円 255"/>
        <xdr:cNvSpPr/>
      </xdr:nvSpPr>
      <xdr:spPr>
        <a:xfrm>
          <a:off x="4584700" y="164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114333</xdr:rowOff>
    </xdr:from>
    <xdr:ext cx="534377" cy="259045"/>
    <xdr:sp macro="" textlink="">
      <xdr:nvSpPr>
        <xdr:cNvPr id="257" name="衛生費該当値テキスト"/>
        <xdr:cNvSpPr txBox="1"/>
      </xdr:nvSpPr>
      <xdr:spPr>
        <a:xfrm>
          <a:off x="4686300" y="164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98386</xdr:rowOff>
    </xdr:from>
    <xdr:to>
      <xdr:col>20</xdr:col>
      <xdr:colOff>38100</xdr:colOff>
      <xdr:row>97</xdr:row>
      <xdr:rowOff>28536</xdr:rowOff>
    </xdr:to>
    <xdr:sp macro="" textlink="">
      <xdr:nvSpPr>
        <xdr:cNvPr id="258" name="楕円 257"/>
        <xdr:cNvSpPr/>
      </xdr:nvSpPr>
      <xdr:spPr>
        <a:xfrm>
          <a:off x="3746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45063</xdr:rowOff>
    </xdr:from>
    <xdr:ext cx="534377" cy="259045"/>
    <xdr:sp macro="" textlink="">
      <xdr:nvSpPr>
        <xdr:cNvPr id="259" name="テキスト ボックス 258"/>
        <xdr:cNvSpPr txBox="1"/>
      </xdr:nvSpPr>
      <xdr:spPr>
        <a:xfrm>
          <a:off x="3530111" y="163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65097</xdr:rowOff>
    </xdr:from>
    <xdr:to>
      <xdr:col>15</xdr:col>
      <xdr:colOff>101600</xdr:colOff>
      <xdr:row>96</xdr:row>
      <xdr:rowOff>166697</xdr:rowOff>
    </xdr:to>
    <xdr:sp macro="" textlink="">
      <xdr:nvSpPr>
        <xdr:cNvPr id="260" name="楕円 259"/>
        <xdr:cNvSpPr/>
      </xdr:nvSpPr>
      <xdr:spPr>
        <a:xfrm>
          <a:off x="2857500" y="1652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11774</xdr:rowOff>
    </xdr:from>
    <xdr:ext cx="534377" cy="259045"/>
    <xdr:sp macro="" textlink="">
      <xdr:nvSpPr>
        <xdr:cNvPr id="261" name="テキスト ボックス 260"/>
        <xdr:cNvSpPr txBox="1"/>
      </xdr:nvSpPr>
      <xdr:spPr>
        <a:xfrm>
          <a:off x="2641111" y="1629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112988</xdr:rowOff>
    </xdr:from>
    <xdr:to>
      <xdr:col>10</xdr:col>
      <xdr:colOff>165100</xdr:colOff>
      <xdr:row>97</xdr:row>
      <xdr:rowOff>43138</xdr:rowOff>
    </xdr:to>
    <xdr:sp macro="" textlink="">
      <xdr:nvSpPr>
        <xdr:cNvPr id="262" name="楕円 261"/>
        <xdr:cNvSpPr/>
      </xdr:nvSpPr>
      <xdr:spPr>
        <a:xfrm>
          <a:off x="1968500" y="165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59665</xdr:rowOff>
    </xdr:from>
    <xdr:ext cx="534377" cy="259045"/>
    <xdr:sp macro="" textlink="">
      <xdr:nvSpPr>
        <xdr:cNvPr id="263" name="テキスト ボックス 262"/>
        <xdr:cNvSpPr txBox="1"/>
      </xdr:nvSpPr>
      <xdr:spPr>
        <a:xfrm>
          <a:off x="1752111" y="1634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130133</xdr:rowOff>
    </xdr:from>
    <xdr:to>
      <xdr:col>6</xdr:col>
      <xdr:colOff>38100</xdr:colOff>
      <xdr:row>96</xdr:row>
      <xdr:rowOff>60283</xdr:rowOff>
    </xdr:to>
    <xdr:sp macro="" textlink="">
      <xdr:nvSpPr>
        <xdr:cNvPr id="264" name="楕円 263"/>
        <xdr:cNvSpPr/>
      </xdr:nvSpPr>
      <xdr:spPr>
        <a:xfrm>
          <a:off x="1079500" y="164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76810</xdr:rowOff>
    </xdr:from>
    <xdr:ext cx="534377" cy="259045"/>
    <xdr:sp macro="" textlink="">
      <xdr:nvSpPr>
        <xdr:cNvPr id="265" name="テキスト ボックス 264"/>
        <xdr:cNvSpPr txBox="1"/>
      </xdr:nvSpPr>
      <xdr:spPr>
        <a:xfrm>
          <a:off x="863111" y="1619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9" name="直線コネクタ 288"/>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0" name="労働費最小値テキスト"/>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1" name="直線コネクタ 290"/>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2" name="労働費最大値テキスト"/>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3" name="直線コネクタ 292"/>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138176</xdr:rowOff>
    </xdr:from>
    <xdr:to>
      <xdr:col>55</xdr:col>
      <xdr:colOff>0</xdr:colOff>
      <xdr:row>34</xdr:row>
      <xdr:rowOff>143891</xdr:rowOff>
    </xdr:to>
    <xdr:cxnSp macro="">
      <xdr:nvCxnSpPr>
        <xdr:cNvPr id="294" name="直線コネクタ 293"/>
        <xdr:cNvCxnSpPr/>
      </xdr:nvCxnSpPr>
      <xdr:spPr>
        <a:xfrm>
          <a:off x="9639300" y="596747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5" name="労働費平均値テキスト"/>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6" name="フローチャート: 判断 295"/>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138176</xdr:rowOff>
    </xdr:from>
    <xdr:to>
      <xdr:col>50</xdr:col>
      <xdr:colOff>114300</xdr:colOff>
      <xdr:row>35</xdr:row>
      <xdr:rowOff>138938</xdr:rowOff>
    </xdr:to>
    <xdr:cxnSp macro="">
      <xdr:nvCxnSpPr>
        <xdr:cNvPr id="297" name="直線コネクタ 296"/>
        <xdr:cNvCxnSpPr/>
      </xdr:nvCxnSpPr>
      <xdr:spPr>
        <a:xfrm flipV="1">
          <a:off x="8750300" y="5967476"/>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8" name="フローチャート: 判断 297"/>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119905</xdr:rowOff>
    </xdr:from>
    <xdr:ext cx="378565" cy="259045"/>
    <xdr:sp macro="" textlink="">
      <xdr:nvSpPr>
        <xdr:cNvPr id="299" name="テキスト ボックス 298"/>
        <xdr:cNvSpPr txBox="1"/>
      </xdr:nvSpPr>
      <xdr:spPr>
        <a:xfrm>
          <a:off x="9450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138938</xdr:rowOff>
    </xdr:from>
    <xdr:to>
      <xdr:col>45</xdr:col>
      <xdr:colOff>177800</xdr:colOff>
      <xdr:row>35</xdr:row>
      <xdr:rowOff>140843</xdr:rowOff>
    </xdr:to>
    <xdr:cxnSp macro="">
      <xdr:nvCxnSpPr>
        <xdr:cNvPr id="300" name="直線コネクタ 299"/>
        <xdr:cNvCxnSpPr/>
      </xdr:nvCxnSpPr>
      <xdr:spPr>
        <a:xfrm flipV="1">
          <a:off x="7861300" y="613968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1" name="フローチャート: 判断 300"/>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81043</xdr:rowOff>
    </xdr:from>
    <xdr:ext cx="378565" cy="259045"/>
    <xdr:sp macro="" textlink="">
      <xdr:nvSpPr>
        <xdr:cNvPr id="302" name="テキスト ボックス 301"/>
        <xdr:cNvSpPr txBox="1"/>
      </xdr:nvSpPr>
      <xdr:spPr>
        <a:xfrm>
          <a:off x="8561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119126</xdr:rowOff>
    </xdr:from>
    <xdr:to>
      <xdr:col>41</xdr:col>
      <xdr:colOff>50800</xdr:colOff>
      <xdr:row>35</xdr:row>
      <xdr:rowOff>140843</xdr:rowOff>
    </xdr:to>
    <xdr:cxnSp macro="">
      <xdr:nvCxnSpPr>
        <xdr:cNvPr id="303" name="直線コネクタ 302"/>
        <xdr:cNvCxnSpPr/>
      </xdr:nvCxnSpPr>
      <xdr:spPr>
        <a:xfrm>
          <a:off x="6972300" y="611987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4" name="フローチャート: 判断 303"/>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124477</xdr:rowOff>
    </xdr:from>
    <xdr:ext cx="469744" cy="259045"/>
    <xdr:sp macro="" textlink="">
      <xdr:nvSpPr>
        <xdr:cNvPr id="305" name="テキスト ボックス 304"/>
        <xdr:cNvSpPr txBox="1"/>
      </xdr:nvSpPr>
      <xdr:spPr>
        <a:xfrm>
          <a:off x="7626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6" name="フローチャート: 判断 305"/>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93616</xdr:rowOff>
    </xdr:from>
    <xdr:ext cx="378565" cy="259045"/>
    <xdr:sp macro="" textlink="">
      <xdr:nvSpPr>
        <xdr:cNvPr id="307" name="テキスト ボックス 306"/>
        <xdr:cNvSpPr txBox="1"/>
      </xdr:nvSpPr>
      <xdr:spPr>
        <a:xfrm>
          <a:off x="6783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93091</xdr:rowOff>
    </xdr:from>
    <xdr:to>
      <xdr:col>55</xdr:col>
      <xdr:colOff>50800</xdr:colOff>
      <xdr:row>35</xdr:row>
      <xdr:rowOff>23241</xdr:rowOff>
    </xdr:to>
    <xdr:sp macro="" textlink="">
      <xdr:nvSpPr>
        <xdr:cNvPr id="313" name="楕円 312"/>
        <xdr:cNvSpPr/>
      </xdr:nvSpPr>
      <xdr:spPr>
        <a:xfrm>
          <a:off x="10426700" y="59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115968</xdr:rowOff>
    </xdr:from>
    <xdr:ext cx="469744" cy="259045"/>
    <xdr:sp macro="" textlink="">
      <xdr:nvSpPr>
        <xdr:cNvPr id="314" name="労働費該当値テキスト"/>
        <xdr:cNvSpPr txBox="1"/>
      </xdr:nvSpPr>
      <xdr:spPr>
        <a:xfrm>
          <a:off x="10528300" y="577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87376</xdr:rowOff>
    </xdr:from>
    <xdr:to>
      <xdr:col>50</xdr:col>
      <xdr:colOff>165100</xdr:colOff>
      <xdr:row>35</xdr:row>
      <xdr:rowOff>17526</xdr:rowOff>
    </xdr:to>
    <xdr:sp macro="" textlink="">
      <xdr:nvSpPr>
        <xdr:cNvPr id="315" name="楕円 314"/>
        <xdr:cNvSpPr/>
      </xdr:nvSpPr>
      <xdr:spPr>
        <a:xfrm>
          <a:off x="95885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34053</xdr:rowOff>
    </xdr:from>
    <xdr:ext cx="469744" cy="259045"/>
    <xdr:sp macro="" textlink="">
      <xdr:nvSpPr>
        <xdr:cNvPr id="316" name="テキスト ボックス 315"/>
        <xdr:cNvSpPr txBox="1"/>
      </xdr:nvSpPr>
      <xdr:spPr>
        <a:xfrm>
          <a:off x="9404428"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88138</xdr:rowOff>
    </xdr:from>
    <xdr:to>
      <xdr:col>46</xdr:col>
      <xdr:colOff>38100</xdr:colOff>
      <xdr:row>36</xdr:row>
      <xdr:rowOff>18288</xdr:rowOff>
    </xdr:to>
    <xdr:sp macro="" textlink="">
      <xdr:nvSpPr>
        <xdr:cNvPr id="317" name="楕円 316"/>
        <xdr:cNvSpPr/>
      </xdr:nvSpPr>
      <xdr:spPr>
        <a:xfrm>
          <a:off x="86995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34815</xdr:rowOff>
    </xdr:from>
    <xdr:ext cx="469744" cy="259045"/>
    <xdr:sp macro="" textlink="">
      <xdr:nvSpPr>
        <xdr:cNvPr id="318" name="テキスト ボックス 317"/>
        <xdr:cNvSpPr txBox="1"/>
      </xdr:nvSpPr>
      <xdr:spPr>
        <a:xfrm>
          <a:off x="8515428" y="586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90043</xdr:rowOff>
    </xdr:from>
    <xdr:to>
      <xdr:col>41</xdr:col>
      <xdr:colOff>101600</xdr:colOff>
      <xdr:row>36</xdr:row>
      <xdr:rowOff>20193</xdr:rowOff>
    </xdr:to>
    <xdr:sp macro="" textlink="">
      <xdr:nvSpPr>
        <xdr:cNvPr id="319" name="楕円 318"/>
        <xdr:cNvSpPr/>
      </xdr:nvSpPr>
      <xdr:spPr>
        <a:xfrm>
          <a:off x="7810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36720</xdr:rowOff>
    </xdr:from>
    <xdr:ext cx="469744" cy="259045"/>
    <xdr:sp macro="" textlink="">
      <xdr:nvSpPr>
        <xdr:cNvPr id="320" name="テキスト ボックス 319"/>
        <xdr:cNvSpPr txBox="1"/>
      </xdr:nvSpPr>
      <xdr:spPr>
        <a:xfrm>
          <a:off x="7626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68326</xdr:rowOff>
    </xdr:from>
    <xdr:to>
      <xdr:col>36</xdr:col>
      <xdr:colOff>165100</xdr:colOff>
      <xdr:row>35</xdr:row>
      <xdr:rowOff>169926</xdr:rowOff>
    </xdr:to>
    <xdr:sp macro="" textlink="">
      <xdr:nvSpPr>
        <xdr:cNvPr id="321" name="楕円 320"/>
        <xdr:cNvSpPr/>
      </xdr:nvSpPr>
      <xdr:spPr>
        <a:xfrm>
          <a:off x="6921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15003</xdr:rowOff>
    </xdr:from>
    <xdr:ext cx="469744" cy="259045"/>
    <xdr:sp macro="" textlink="">
      <xdr:nvSpPr>
        <xdr:cNvPr id="322" name="テキスト ボックス 321"/>
        <xdr:cNvSpPr txBox="1"/>
      </xdr:nvSpPr>
      <xdr:spPr>
        <a:xfrm>
          <a:off x="6737428" y="584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4" name="直線コネクタ 343"/>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5" name="農林水産業費最小値テキスト"/>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6" name="直線コネクタ 345"/>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7" name="農林水産業費最大値テキスト"/>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8" name="直線コネクタ 347"/>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87488</xdr:rowOff>
    </xdr:from>
    <xdr:to>
      <xdr:col>55</xdr:col>
      <xdr:colOff>0</xdr:colOff>
      <xdr:row>57</xdr:row>
      <xdr:rowOff>109708</xdr:rowOff>
    </xdr:to>
    <xdr:cxnSp macro="">
      <xdr:nvCxnSpPr>
        <xdr:cNvPr id="349" name="直線コネクタ 348"/>
        <xdr:cNvCxnSpPr/>
      </xdr:nvCxnSpPr>
      <xdr:spPr>
        <a:xfrm flipV="1">
          <a:off x="9639300" y="9860138"/>
          <a:ext cx="8382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0" name="農林水産業費平均値テキスト"/>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1" name="フローチャート: 判断 350"/>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109708</xdr:rowOff>
    </xdr:from>
    <xdr:to>
      <xdr:col>50</xdr:col>
      <xdr:colOff>114300</xdr:colOff>
      <xdr:row>57</xdr:row>
      <xdr:rowOff>114829</xdr:rowOff>
    </xdr:to>
    <xdr:cxnSp macro="">
      <xdr:nvCxnSpPr>
        <xdr:cNvPr id="352" name="直線コネクタ 351"/>
        <xdr:cNvCxnSpPr/>
      </xdr:nvCxnSpPr>
      <xdr:spPr>
        <a:xfrm flipV="1">
          <a:off x="8750300" y="9882358"/>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3" name="フローチャート: 判断 352"/>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4" name="テキスト ボックス 353"/>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100564</xdr:rowOff>
    </xdr:from>
    <xdr:to>
      <xdr:col>45</xdr:col>
      <xdr:colOff>177800</xdr:colOff>
      <xdr:row>57</xdr:row>
      <xdr:rowOff>114829</xdr:rowOff>
    </xdr:to>
    <xdr:cxnSp macro="">
      <xdr:nvCxnSpPr>
        <xdr:cNvPr id="355" name="直線コネクタ 354"/>
        <xdr:cNvCxnSpPr/>
      </xdr:nvCxnSpPr>
      <xdr:spPr>
        <a:xfrm>
          <a:off x="7861300" y="9873214"/>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6" name="フローチャート: 判断 355"/>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7" name="テキスト ボックス 356"/>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100564</xdr:rowOff>
    </xdr:from>
    <xdr:to>
      <xdr:col>41</xdr:col>
      <xdr:colOff>50800</xdr:colOff>
      <xdr:row>57</xdr:row>
      <xdr:rowOff>117480</xdr:rowOff>
    </xdr:to>
    <xdr:cxnSp macro="">
      <xdr:nvCxnSpPr>
        <xdr:cNvPr id="358" name="直線コネクタ 357"/>
        <xdr:cNvCxnSpPr/>
      </xdr:nvCxnSpPr>
      <xdr:spPr>
        <a:xfrm flipV="1">
          <a:off x="6972300" y="987321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9" name="フローチャート: 判断 358"/>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0" name="テキスト ボックス 359"/>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1" name="フローチャート: 判断 360"/>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2" name="テキスト ボックス 361"/>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36688</xdr:rowOff>
    </xdr:from>
    <xdr:to>
      <xdr:col>55</xdr:col>
      <xdr:colOff>50800</xdr:colOff>
      <xdr:row>57</xdr:row>
      <xdr:rowOff>138288</xdr:rowOff>
    </xdr:to>
    <xdr:sp macro="" textlink="">
      <xdr:nvSpPr>
        <xdr:cNvPr id="368" name="楕円 367"/>
        <xdr:cNvSpPr/>
      </xdr:nvSpPr>
      <xdr:spPr>
        <a:xfrm>
          <a:off x="10426700" y="98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15115</xdr:rowOff>
    </xdr:from>
    <xdr:ext cx="469744" cy="259045"/>
    <xdr:sp macro="" textlink="">
      <xdr:nvSpPr>
        <xdr:cNvPr id="369" name="農林水産業費該当値テキスト"/>
        <xdr:cNvSpPr txBox="1"/>
      </xdr:nvSpPr>
      <xdr:spPr>
        <a:xfrm>
          <a:off x="10528300" y="978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58908</xdr:rowOff>
    </xdr:from>
    <xdr:to>
      <xdr:col>50</xdr:col>
      <xdr:colOff>165100</xdr:colOff>
      <xdr:row>57</xdr:row>
      <xdr:rowOff>160508</xdr:rowOff>
    </xdr:to>
    <xdr:sp macro="" textlink="">
      <xdr:nvSpPr>
        <xdr:cNvPr id="370" name="楕円 369"/>
        <xdr:cNvSpPr/>
      </xdr:nvSpPr>
      <xdr:spPr>
        <a:xfrm>
          <a:off x="9588500" y="98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151635</xdr:rowOff>
    </xdr:from>
    <xdr:ext cx="469744" cy="259045"/>
    <xdr:sp macro="" textlink="">
      <xdr:nvSpPr>
        <xdr:cNvPr id="371" name="テキスト ボックス 370"/>
        <xdr:cNvSpPr txBox="1"/>
      </xdr:nvSpPr>
      <xdr:spPr>
        <a:xfrm>
          <a:off x="9404428" y="992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64029</xdr:rowOff>
    </xdr:from>
    <xdr:to>
      <xdr:col>46</xdr:col>
      <xdr:colOff>38100</xdr:colOff>
      <xdr:row>57</xdr:row>
      <xdr:rowOff>165629</xdr:rowOff>
    </xdr:to>
    <xdr:sp macro="" textlink="">
      <xdr:nvSpPr>
        <xdr:cNvPr id="372" name="楕円 371"/>
        <xdr:cNvSpPr/>
      </xdr:nvSpPr>
      <xdr:spPr>
        <a:xfrm>
          <a:off x="8699500" y="98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156756</xdr:rowOff>
    </xdr:from>
    <xdr:ext cx="469744" cy="259045"/>
    <xdr:sp macro="" textlink="">
      <xdr:nvSpPr>
        <xdr:cNvPr id="373" name="テキスト ボックス 372"/>
        <xdr:cNvSpPr txBox="1"/>
      </xdr:nvSpPr>
      <xdr:spPr>
        <a:xfrm>
          <a:off x="8515428" y="992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49764</xdr:rowOff>
    </xdr:from>
    <xdr:to>
      <xdr:col>41</xdr:col>
      <xdr:colOff>101600</xdr:colOff>
      <xdr:row>57</xdr:row>
      <xdr:rowOff>151364</xdr:rowOff>
    </xdr:to>
    <xdr:sp macro="" textlink="">
      <xdr:nvSpPr>
        <xdr:cNvPr id="374" name="楕円 373"/>
        <xdr:cNvSpPr/>
      </xdr:nvSpPr>
      <xdr:spPr>
        <a:xfrm>
          <a:off x="7810500" y="98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142491</xdr:rowOff>
    </xdr:from>
    <xdr:ext cx="469744" cy="259045"/>
    <xdr:sp macro="" textlink="">
      <xdr:nvSpPr>
        <xdr:cNvPr id="375" name="テキスト ボックス 374"/>
        <xdr:cNvSpPr txBox="1"/>
      </xdr:nvSpPr>
      <xdr:spPr>
        <a:xfrm>
          <a:off x="7626428" y="99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66680</xdr:rowOff>
    </xdr:from>
    <xdr:to>
      <xdr:col>36</xdr:col>
      <xdr:colOff>165100</xdr:colOff>
      <xdr:row>57</xdr:row>
      <xdr:rowOff>168280</xdr:rowOff>
    </xdr:to>
    <xdr:sp macro="" textlink="">
      <xdr:nvSpPr>
        <xdr:cNvPr id="376" name="楕円 375"/>
        <xdr:cNvSpPr/>
      </xdr:nvSpPr>
      <xdr:spPr>
        <a:xfrm>
          <a:off x="6921500" y="98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159407</xdr:rowOff>
    </xdr:from>
    <xdr:ext cx="469744" cy="259045"/>
    <xdr:sp macro="" textlink="">
      <xdr:nvSpPr>
        <xdr:cNvPr id="377" name="テキスト ボックス 376"/>
        <xdr:cNvSpPr txBox="1"/>
      </xdr:nvSpPr>
      <xdr:spPr>
        <a:xfrm>
          <a:off x="6737428" y="993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9" name="直線コネクタ 398"/>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0" name="商工費最小値テキスト"/>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1" name="直線コネクタ 400"/>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2" name="商工費最大値テキスト"/>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3" name="直線コネクタ 402"/>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153965</xdr:rowOff>
    </xdr:from>
    <xdr:to>
      <xdr:col>55</xdr:col>
      <xdr:colOff>0</xdr:colOff>
      <xdr:row>74</xdr:row>
      <xdr:rowOff>9215</xdr:rowOff>
    </xdr:to>
    <xdr:cxnSp macro="">
      <xdr:nvCxnSpPr>
        <xdr:cNvPr id="404" name="直線コネクタ 403"/>
        <xdr:cNvCxnSpPr/>
      </xdr:nvCxnSpPr>
      <xdr:spPr>
        <a:xfrm>
          <a:off x="9639300" y="12669815"/>
          <a:ext cx="8382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88816</xdr:rowOff>
    </xdr:from>
    <xdr:ext cx="469744" cy="259045"/>
    <xdr:sp macro="" textlink="">
      <xdr:nvSpPr>
        <xdr:cNvPr id="405" name="商工費平均値テキスト"/>
        <xdr:cNvSpPr txBox="1"/>
      </xdr:nvSpPr>
      <xdr:spPr>
        <a:xfrm>
          <a:off x="10528300" y="13119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6" name="フローチャート: 判断 405"/>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153965</xdr:rowOff>
    </xdr:from>
    <xdr:to>
      <xdr:col>50</xdr:col>
      <xdr:colOff>114300</xdr:colOff>
      <xdr:row>75</xdr:row>
      <xdr:rowOff>88677</xdr:rowOff>
    </xdr:to>
    <xdr:cxnSp macro="">
      <xdr:nvCxnSpPr>
        <xdr:cNvPr id="407" name="直線コネクタ 406"/>
        <xdr:cNvCxnSpPr/>
      </xdr:nvCxnSpPr>
      <xdr:spPr>
        <a:xfrm flipV="1">
          <a:off x="8750300" y="12669815"/>
          <a:ext cx="889000" cy="27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8" name="フローチャート: 判断 407"/>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123517</xdr:rowOff>
    </xdr:from>
    <xdr:ext cx="469744" cy="259045"/>
    <xdr:sp macro="" textlink="">
      <xdr:nvSpPr>
        <xdr:cNvPr id="409" name="テキスト ボックス 408"/>
        <xdr:cNvSpPr txBox="1"/>
      </xdr:nvSpPr>
      <xdr:spPr>
        <a:xfrm>
          <a:off x="9404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50088</xdr:rowOff>
    </xdr:from>
    <xdr:to>
      <xdr:col>45</xdr:col>
      <xdr:colOff>177800</xdr:colOff>
      <xdr:row>75</xdr:row>
      <xdr:rowOff>88677</xdr:rowOff>
    </xdr:to>
    <xdr:cxnSp macro="">
      <xdr:nvCxnSpPr>
        <xdr:cNvPr id="410" name="直線コネクタ 409"/>
        <xdr:cNvCxnSpPr/>
      </xdr:nvCxnSpPr>
      <xdr:spPr>
        <a:xfrm>
          <a:off x="7861300" y="12908838"/>
          <a:ext cx="889000" cy="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1" name="フローチャート: 判断 410"/>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99514</xdr:rowOff>
    </xdr:from>
    <xdr:ext cx="469744" cy="259045"/>
    <xdr:sp macro="" textlink="">
      <xdr:nvSpPr>
        <xdr:cNvPr id="412" name="テキスト ボックス 411"/>
        <xdr:cNvSpPr txBox="1"/>
      </xdr:nvSpPr>
      <xdr:spPr>
        <a:xfrm>
          <a:off x="8515428" y="133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50088</xdr:rowOff>
    </xdr:from>
    <xdr:to>
      <xdr:col>41</xdr:col>
      <xdr:colOff>50800</xdr:colOff>
      <xdr:row>75</xdr:row>
      <xdr:rowOff>61839</xdr:rowOff>
    </xdr:to>
    <xdr:cxnSp macro="">
      <xdr:nvCxnSpPr>
        <xdr:cNvPr id="413" name="直線コネクタ 412"/>
        <xdr:cNvCxnSpPr/>
      </xdr:nvCxnSpPr>
      <xdr:spPr>
        <a:xfrm flipV="1">
          <a:off x="6972300" y="12908838"/>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4" name="フローチャート: 判断 413"/>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135769</xdr:rowOff>
    </xdr:from>
    <xdr:ext cx="469744" cy="259045"/>
    <xdr:sp macro="" textlink="">
      <xdr:nvSpPr>
        <xdr:cNvPr id="415" name="テキスト ボックス 414"/>
        <xdr:cNvSpPr txBox="1"/>
      </xdr:nvSpPr>
      <xdr:spPr>
        <a:xfrm>
          <a:off x="7626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6" name="フローチャート: 判断 415"/>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119584</xdr:rowOff>
    </xdr:from>
    <xdr:ext cx="469744" cy="259045"/>
    <xdr:sp macro="" textlink="">
      <xdr:nvSpPr>
        <xdr:cNvPr id="417" name="テキスト ボックス 416"/>
        <xdr:cNvSpPr txBox="1"/>
      </xdr:nvSpPr>
      <xdr:spPr>
        <a:xfrm>
          <a:off x="6737428" y="133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129865</xdr:rowOff>
    </xdr:from>
    <xdr:to>
      <xdr:col>55</xdr:col>
      <xdr:colOff>50800</xdr:colOff>
      <xdr:row>74</xdr:row>
      <xdr:rowOff>60015</xdr:rowOff>
    </xdr:to>
    <xdr:sp macro="" textlink="">
      <xdr:nvSpPr>
        <xdr:cNvPr id="423" name="楕円 422"/>
        <xdr:cNvSpPr/>
      </xdr:nvSpPr>
      <xdr:spPr>
        <a:xfrm>
          <a:off x="10426700" y="126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152742</xdr:rowOff>
    </xdr:from>
    <xdr:ext cx="534377" cy="259045"/>
    <xdr:sp macro="" textlink="">
      <xdr:nvSpPr>
        <xdr:cNvPr id="424" name="商工費該当値テキスト"/>
        <xdr:cNvSpPr txBox="1"/>
      </xdr:nvSpPr>
      <xdr:spPr>
        <a:xfrm>
          <a:off x="10528300" y="124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103165</xdr:rowOff>
    </xdr:from>
    <xdr:to>
      <xdr:col>50</xdr:col>
      <xdr:colOff>165100</xdr:colOff>
      <xdr:row>74</xdr:row>
      <xdr:rowOff>33315</xdr:rowOff>
    </xdr:to>
    <xdr:sp macro="" textlink="">
      <xdr:nvSpPr>
        <xdr:cNvPr id="425" name="楕円 424"/>
        <xdr:cNvSpPr/>
      </xdr:nvSpPr>
      <xdr:spPr>
        <a:xfrm>
          <a:off x="9588500" y="126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49842</xdr:rowOff>
    </xdr:from>
    <xdr:ext cx="534377" cy="259045"/>
    <xdr:sp macro="" textlink="">
      <xdr:nvSpPr>
        <xdr:cNvPr id="426" name="テキスト ボックス 425"/>
        <xdr:cNvSpPr txBox="1"/>
      </xdr:nvSpPr>
      <xdr:spPr>
        <a:xfrm>
          <a:off x="9372111" y="1239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37877</xdr:rowOff>
    </xdr:from>
    <xdr:to>
      <xdr:col>46</xdr:col>
      <xdr:colOff>38100</xdr:colOff>
      <xdr:row>75</xdr:row>
      <xdr:rowOff>139477</xdr:rowOff>
    </xdr:to>
    <xdr:sp macro="" textlink="">
      <xdr:nvSpPr>
        <xdr:cNvPr id="427" name="楕円 426"/>
        <xdr:cNvSpPr/>
      </xdr:nvSpPr>
      <xdr:spPr>
        <a:xfrm>
          <a:off x="8699500" y="128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156004</xdr:rowOff>
    </xdr:from>
    <xdr:ext cx="534377" cy="259045"/>
    <xdr:sp macro="" textlink="">
      <xdr:nvSpPr>
        <xdr:cNvPr id="428" name="テキスト ボックス 427"/>
        <xdr:cNvSpPr txBox="1"/>
      </xdr:nvSpPr>
      <xdr:spPr>
        <a:xfrm>
          <a:off x="8483111" y="1267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170738</xdr:rowOff>
    </xdr:from>
    <xdr:to>
      <xdr:col>41</xdr:col>
      <xdr:colOff>101600</xdr:colOff>
      <xdr:row>75</xdr:row>
      <xdr:rowOff>100888</xdr:rowOff>
    </xdr:to>
    <xdr:sp macro="" textlink="">
      <xdr:nvSpPr>
        <xdr:cNvPr id="429" name="楕円 428"/>
        <xdr:cNvSpPr/>
      </xdr:nvSpPr>
      <xdr:spPr>
        <a:xfrm>
          <a:off x="7810500" y="12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117415</xdr:rowOff>
    </xdr:from>
    <xdr:ext cx="534377" cy="259045"/>
    <xdr:sp macro="" textlink="">
      <xdr:nvSpPr>
        <xdr:cNvPr id="430" name="テキスト ボックス 429"/>
        <xdr:cNvSpPr txBox="1"/>
      </xdr:nvSpPr>
      <xdr:spPr>
        <a:xfrm>
          <a:off x="7594111" y="12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11039</xdr:rowOff>
    </xdr:from>
    <xdr:to>
      <xdr:col>36</xdr:col>
      <xdr:colOff>165100</xdr:colOff>
      <xdr:row>75</xdr:row>
      <xdr:rowOff>112639</xdr:rowOff>
    </xdr:to>
    <xdr:sp macro="" textlink="">
      <xdr:nvSpPr>
        <xdr:cNvPr id="431" name="楕円 430"/>
        <xdr:cNvSpPr/>
      </xdr:nvSpPr>
      <xdr:spPr>
        <a:xfrm>
          <a:off x="6921500" y="128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129166</xdr:rowOff>
    </xdr:from>
    <xdr:ext cx="534377" cy="259045"/>
    <xdr:sp macro="" textlink="">
      <xdr:nvSpPr>
        <xdr:cNvPr id="432" name="テキスト ボックス 431"/>
        <xdr:cNvSpPr txBox="1"/>
      </xdr:nvSpPr>
      <xdr:spPr>
        <a:xfrm>
          <a:off x="6705111" y="1264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9" name="直線コネクタ 458"/>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0" name="土木費最小値テキスト"/>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1" name="直線コネクタ 460"/>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2" name="土木費最大値テキスト"/>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3" name="直線コネクタ 462"/>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515</xdr:rowOff>
    </xdr:from>
    <xdr:to>
      <xdr:col>55</xdr:col>
      <xdr:colOff>0</xdr:colOff>
      <xdr:row>91</xdr:row>
      <xdr:rowOff>63674</xdr:rowOff>
    </xdr:to>
    <xdr:cxnSp macro="">
      <xdr:nvCxnSpPr>
        <xdr:cNvPr id="464" name="直線コネクタ 463"/>
        <xdr:cNvCxnSpPr/>
      </xdr:nvCxnSpPr>
      <xdr:spPr>
        <a:xfrm flipV="1">
          <a:off x="9639300" y="15602465"/>
          <a:ext cx="8382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145541</xdr:rowOff>
    </xdr:from>
    <xdr:ext cx="534377" cy="259045"/>
    <xdr:sp macro="" textlink="">
      <xdr:nvSpPr>
        <xdr:cNvPr id="465" name="土木費平均値テキスト"/>
        <xdr:cNvSpPr txBox="1"/>
      </xdr:nvSpPr>
      <xdr:spPr>
        <a:xfrm>
          <a:off x="10528300" y="16261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6" name="フローチャート: 判断 465"/>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63674</xdr:rowOff>
    </xdr:from>
    <xdr:to>
      <xdr:col>50</xdr:col>
      <xdr:colOff>114300</xdr:colOff>
      <xdr:row>91</xdr:row>
      <xdr:rowOff>167295</xdr:rowOff>
    </xdr:to>
    <xdr:cxnSp macro="">
      <xdr:nvCxnSpPr>
        <xdr:cNvPr id="467" name="直線コネクタ 466"/>
        <xdr:cNvCxnSpPr/>
      </xdr:nvCxnSpPr>
      <xdr:spPr>
        <a:xfrm flipV="1">
          <a:off x="8750300" y="15665624"/>
          <a:ext cx="889000" cy="1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8" name="フローチャート: 判断 467"/>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21967</xdr:rowOff>
    </xdr:from>
    <xdr:ext cx="534377" cy="259045"/>
    <xdr:sp macro="" textlink="">
      <xdr:nvSpPr>
        <xdr:cNvPr id="469" name="テキスト ボックス 468"/>
        <xdr:cNvSpPr txBox="1"/>
      </xdr:nvSpPr>
      <xdr:spPr>
        <a:xfrm>
          <a:off x="9372111" y="163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143292</xdr:rowOff>
    </xdr:from>
    <xdr:to>
      <xdr:col>45</xdr:col>
      <xdr:colOff>177800</xdr:colOff>
      <xdr:row>91</xdr:row>
      <xdr:rowOff>167295</xdr:rowOff>
    </xdr:to>
    <xdr:cxnSp macro="">
      <xdr:nvCxnSpPr>
        <xdr:cNvPr id="470" name="直線コネクタ 469"/>
        <xdr:cNvCxnSpPr/>
      </xdr:nvCxnSpPr>
      <xdr:spPr>
        <a:xfrm>
          <a:off x="7861300" y="1574524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1" name="フローチャート: 判断 470"/>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76961</xdr:rowOff>
    </xdr:from>
    <xdr:ext cx="534377" cy="259045"/>
    <xdr:sp macro="" textlink="">
      <xdr:nvSpPr>
        <xdr:cNvPr id="472" name="テキスト ボックス 471"/>
        <xdr:cNvSpPr txBox="1"/>
      </xdr:nvSpPr>
      <xdr:spPr>
        <a:xfrm>
          <a:off x="8483111" y="163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52701</xdr:rowOff>
    </xdr:from>
    <xdr:to>
      <xdr:col>41</xdr:col>
      <xdr:colOff>50800</xdr:colOff>
      <xdr:row>91</xdr:row>
      <xdr:rowOff>143292</xdr:rowOff>
    </xdr:to>
    <xdr:cxnSp macro="">
      <xdr:nvCxnSpPr>
        <xdr:cNvPr id="473" name="直線コネクタ 472"/>
        <xdr:cNvCxnSpPr/>
      </xdr:nvCxnSpPr>
      <xdr:spPr>
        <a:xfrm>
          <a:off x="6972300" y="15654651"/>
          <a:ext cx="889000" cy="9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4" name="フローチャート: 判断 473"/>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69972</xdr:rowOff>
    </xdr:from>
    <xdr:ext cx="534377" cy="259045"/>
    <xdr:sp macro="" textlink="">
      <xdr:nvSpPr>
        <xdr:cNvPr id="475" name="テキスト ボックス 474"/>
        <xdr:cNvSpPr txBox="1"/>
      </xdr:nvSpPr>
      <xdr:spPr>
        <a:xfrm>
          <a:off x="7594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6" name="フローチャート: 判断 475"/>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157853</xdr:rowOff>
    </xdr:from>
    <xdr:ext cx="534377" cy="259045"/>
    <xdr:sp macro="" textlink="">
      <xdr:nvSpPr>
        <xdr:cNvPr id="477" name="テキスト ボックス 476"/>
        <xdr:cNvSpPr txBox="1"/>
      </xdr:nvSpPr>
      <xdr:spPr>
        <a:xfrm>
          <a:off x="6705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121165</xdr:rowOff>
    </xdr:from>
    <xdr:to>
      <xdr:col>55</xdr:col>
      <xdr:colOff>50800</xdr:colOff>
      <xdr:row>91</xdr:row>
      <xdr:rowOff>51315</xdr:rowOff>
    </xdr:to>
    <xdr:sp macro="" textlink="">
      <xdr:nvSpPr>
        <xdr:cNvPr id="483" name="楕円 482"/>
        <xdr:cNvSpPr/>
      </xdr:nvSpPr>
      <xdr:spPr>
        <a:xfrm>
          <a:off x="10426700" y="1555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144042</xdr:rowOff>
    </xdr:from>
    <xdr:ext cx="534377" cy="259045"/>
    <xdr:sp macro="" textlink="">
      <xdr:nvSpPr>
        <xdr:cNvPr id="484" name="土木費該当値テキスト"/>
        <xdr:cNvSpPr txBox="1"/>
      </xdr:nvSpPr>
      <xdr:spPr>
        <a:xfrm>
          <a:off x="10528300" y="1540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12874</xdr:rowOff>
    </xdr:from>
    <xdr:to>
      <xdr:col>50</xdr:col>
      <xdr:colOff>165100</xdr:colOff>
      <xdr:row>91</xdr:row>
      <xdr:rowOff>114474</xdr:rowOff>
    </xdr:to>
    <xdr:sp macro="" textlink="">
      <xdr:nvSpPr>
        <xdr:cNvPr id="485" name="楕円 484"/>
        <xdr:cNvSpPr/>
      </xdr:nvSpPr>
      <xdr:spPr>
        <a:xfrm>
          <a:off x="9588500" y="156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131001</xdr:rowOff>
    </xdr:from>
    <xdr:ext cx="534377" cy="259045"/>
    <xdr:sp macro="" textlink="">
      <xdr:nvSpPr>
        <xdr:cNvPr id="486" name="テキスト ボックス 485"/>
        <xdr:cNvSpPr txBox="1"/>
      </xdr:nvSpPr>
      <xdr:spPr>
        <a:xfrm>
          <a:off x="9372111" y="153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116495</xdr:rowOff>
    </xdr:from>
    <xdr:to>
      <xdr:col>46</xdr:col>
      <xdr:colOff>38100</xdr:colOff>
      <xdr:row>92</xdr:row>
      <xdr:rowOff>46645</xdr:rowOff>
    </xdr:to>
    <xdr:sp macro="" textlink="">
      <xdr:nvSpPr>
        <xdr:cNvPr id="487" name="楕円 486"/>
        <xdr:cNvSpPr/>
      </xdr:nvSpPr>
      <xdr:spPr>
        <a:xfrm>
          <a:off x="8699500" y="157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63172</xdr:rowOff>
    </xdr:from>
    <xdr:ext cx="534377" cy="259045"/>
    <xdr:sp macro="" textlink="">
      <xdr:nvSpPr>
        <xdr:cNvPr id="488" name="テキスト ボックス 487"/>
        <xdr:cNvSpPr txBox="1"/>
      </xdr:nvSpPr>
      <xdr:spPr>
        <a:xfrm>
          <a:off x="8483111" y="1549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92492</xdr:rowOff>
    </xdr:from>
    <xdr:to>
      <xdr:col>41</xdr:col>
      <xdr:colOff>101600</xdr:colOff>
      <xdr:row>92</xdr:row>
      <xdr:rowOff>22642</xdr:rowOff>
    </xdr:to>
    <xdr:sp macro="" textlink="">
      <xdr:nvSpPr>
        <xdr:cNvPr id="489" name="楕円 488"/>
        <xdr:cNvSpPr/>
      </xdr:nvSpPr>
      <xdr:spPr>
        <a:xfrm>
          <a:off x="7810500" y="156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39169</xdr:rowOff>
    </xdr:from>
    <xdr:ext cx="534377" cy="259045"/>
    <xdr:sp macro="" textlink="">
      <xdr:nvSpPr>
        <xdr:cNvPr id="490" name="テキスト ボックス 489"/>
        <xdr:cNvSpPr txBox="1"/>
      </xdr:nvSpPr>
      <xdr:spPr>
        <a:xfrm>
          <a:off x="7594111" y="154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1901</xdr:rowOff>
    </xdr:from>
    <xdr:to>
      <xdr:col>36</xdr:col>
      <xdr:colOff>165100</xdr:colOff>
      <xdr:row>91</xdr:row>
      <xdr:rowOff>103501</xdr:rowOff>
    </xdr:to>
    <xdr:sp macro="" textlink="">
      <xdr:nvSpPr>
        <xdr:cNvPr id="491" name="楕円 490"/>
        <xdr:cNvSpPr/>
      </xdr:nvSpPr>
      <xdr:spPr>
        <a:xfrm>
          <a:off x="6921500" y="1560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120028</xdr:rowOff>
    </xdr:from>
    <xdr:ext cx="534377" cy="259045"/>
    <xdr:sp macro="" textlink="">
      <xdr:nvSpPr>
        <xdr:cNvPr id="492" name="テキスト ボックス 491"/>
        <xdr:cNvSpPr txBox="1"/>
      </xdr:nvSpPr>
      <xdr:spPr>
        <a:xfrm>
          <a:off x="6705111" y="1537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7" name="直線コネクタ 516"/>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8" name="消防費最小値テキスト"/>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9" name="直線コネクタ 518"/>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0" name="消防費最大値テキスト"/>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1" name="直線コネクタ 520"/>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71120</xdr:rowOff>
    </xdr:from>
    <xdr:to>
      <xdr:col>85</xdr:col>
      <xdr:colOff>127000</xdr:colOff>
      <xdr:row>36</xdr:row>
      <xdr:rowOff>64135</xdr:rowOff>
    </xdr:to>
    <xdr:cxnSp macro="">
      <xdr:nvCxnSpPr>
        <xdr:cNvPr id="522" name="直線コネクタ 521"/>
        <xdr:cNvCxnSpPr/>
      </xdr:nvCxnSpPr>
      <xdr:spPr>
        <a:xfrm>
          <a:off x="15481300" y="5214620"/>
          <a:ext cx="838200" cy="102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xdr:rowOff>
    </xdr:from>
    <xdr:ext cx="534377" cy="259045"/>
    <xdr:sp macro="" textlink="">
      <xdr:nvSpPr>
        <xdr:cNvPr id="523" name="消防費平均値テキスト"/>
        <xdr:cNvSpPr txBox="1"/>
      </xdr:nvSpPr>
      <xdr:spPr>
        <a:xfrm>
          <a:off x="16370300" y="617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4" name="フローチャート: 判断 523"/>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71120</xdr:rowOff>
    </xdr:from>
    <xdr:to>
      <xdr:col>81</xdr:col>
      <xdr:colOff>50800</xdr:colOff>
      <xdr:row>33</xdr:row>
      <xdr:rowOff>30480</xdr:rowOff>
    </xdr:to>
    <xdr:cxnSp macro="">
      <xdr:nvCxnSpPr>
        <xdr:cNvPr id="525" name="直線コネクタ 524"/>
        <xdr:cNvCxnSpPr/>
      </xdr:nvCxnSpPr>
      <xdr:spPr>
        <a:xfrm flipV="1">
          <a:off x="14592300" y="5214620"/>
          <a:ext cx="889000" cy="47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6" name="フローチャート: 判断 525"/>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49039</xdr:rowOff>
    </xdr:from>
    <xdr:ext cx="534377" cy="259045"/>
    <xdr:sp macro="" textlink="">
      <xdr:nvSpPr>
        <xdr:cNvPr id="527" name="テキスト ボックス 526"/>
        <xdr:cNvSpPr txBox="1"/>
      </xdr:nvSpPr>
      <xdr:spPr>
        <a:xfrm>
          <a:off x="15214111" y="62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30480</xdr:rowOff>
    </xdr:from>
    <xdr:to>
      <xdr:col>76</xdr:col>
      <xdr:colOff>114300</xdr:colOff>
      <xdr:row>36</xdr:row>
      <xdr:rowOff>78740</xdr:rowOff>
    </xdr:to>
    <xdr:cxnSp macro="">
      <xdr:nvCxnSpPr>
        <xdr:cNvPr id="528" name="直線コネクタ 527"/>
        <xdr:cNvCxnSpPr/>
      </xdr:nvCxnSpPr>
      <xdr:spPr>
        <a:xfrm flipV="1">
          <a:off x="13703300" y="5688330"/>
          <a:ext cx="889000" cy="56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9" name="フローチャート: 判断 528"/>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52722</xdr:rowOff>
    </xdr:from>
    <xdr:ext cx="534377" cy="259045"/>
    <xdr:sp macro="" textlink="">
      <xdr:nvSpPr>
        <xdr:cNvPr id="530" name="テキスト ボックス 529"/>
        <xdr:cNvSpPr txBox="1"/>
      </xdr:nvSpPr>
      <xdr:spPr>
        <a:xfrm>
          <a:off x="14325111" y="62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132461</xdr:rowOff>
    </xdr:from>
    <xdr:to>
      <xdr:col>71</xdr:col>
      <xdr:colOff>177800</xdr:colOff>
      <xdr:row>36</xdr:row>
      <xdr:rowOff>78740</xdr:rowOff>
    </xdr:to>
    <xdr:cxnSp macro="">
      <xdr:nvCxnSpPr>
        <xdr:cNvPr id="531" name="直線コネクタ 530"/>
        <xdr:cNvCxnSpPr/>
      </xdr:nvCxnSpPr>
      <xdr:spPr>
        <a:xfrm>
          <a:off x="12814300" y="6133211"/>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2" name="フローチャート: 判断 531"/>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33" name="テキスト ボックス 532"/>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4" name="フローチャート: 判断 533"/>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167530</xdr:rowOff>
    </xdr:from>
    <xdr:ext cx="534377" cy="259045"/>
    <xdr:sp macro="" textlink="">
      <xdr:nvSpPr>
        <xdr:cNvPr id="535" name="テキスト ボックス 534"/>
        <xdr:cNvSpPr txBox="1"/>
      </xdr:nvSpPr>
      <xdr:spPr>
        <a:xfrm>
          <a:off x="12547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13335</xdr:rowOff>
    </xdr:from>
    <xdr:to>
      <xdr:col>85</xdr:col>
      <xdr:colOff>177800</xdr:colOff>
      <xdr:row>36</xdr:row>
      <xdr:rowOff>114935</xdr:rowOff>
    </xdr:to>
    <xdr:sp macro="" textlink="">
      <xdr:nvSpPr>
        <xdr:cNvPr id="541" name="楕円 540"/>
        <xdr:cNvSpPr/>
      </xdr:nvSpPr>
      <xdr:spPr>
        <a:xfrm>
          <a:off x="162687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36212</xdr:rowOff>
    </xdr:from>
    <xdr:ext cx="534377" cy="259045"/>
    <xdr:sp macro="" textlink="">
      <xdr:nvSpPr>
        <xdr:cNvPr id="542" name="消防費該当値テキスト"/>
        <xdr:cNvSpPr txBox="1"/>
      </xdr:nvSpPr>
      <xdr:spPr>
        <a:xfrm>
          <a:off x="16370300" y="60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20320</xdr:rowOff>
    </xdr:from>
    <xdr:to>
      <xdr:col>81</xdr:col>
      <xdr:colOff>101600</xdr:colOff>
      <xdr:row>30</xdr:row>
      <xdr:rowOff>121920</xdr:rowOff>
    </xdr:to>
    <xdr:sp macro="" textlink="">
      <xdr:nvSpPr>
        <xdr:cNvPr id="543" name="楕円 542"/>
        <xdr:cNvSpPr/>
      </xdr:nvSpPr>
      <xdr:spPr>
        <a:xfrm>
          <a:off x="15430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138447</xdr:rowOff>
    </xdr:from>
    <xdr:ext cx="534377" cy="259045"/>
    <xdr:sp macro="" textlink="">
      <xdr:nvSpPr>
        <xdr:cNvPr id="544" name="テキスト ボックス 543"/>
        <xdr:cNvSpPr txBox="1"/>
      </xdr:nvSpPr>
      <xdr:spPr>
        <a:xfrm>
          <a:off x="15214111" y="49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151130</xdr:rowOff>
    </xdr:from>
    <xdr:to>
      <xdr:col>76</xdr:col>
      <xdr:colOff>165100</xdr:colOff>
      <xdr:row>33</xdr:row>
      <xdr:rowOff>81280</xdr:rowOff>
    </xdr:to>
    <xdr:sp macro="" textlink="">
      <xdr:nvSpPr>
        <xdr:cNvPr id="545" name="楕円 544"/>
        <xdr:cNvSpPr/>
      </xdr:nvSpPr>
      <xdr:spPr>
        <a:xfrm>
          <a:off x="14541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97807</xdr:rowOff>
    </xdr:from>
    <xdr:ext cx="534377" cy="259045"/>
    <xdr:sp macro="" textlink="">
      <xdr:nvSpPr>
        <xdr:cNvPr id="546" name="テキスト ボックス 545"/>
        <xdr:cNvSpPr txBox="1"/>
      </xdr:nvSpPr>
      <xdr:spPr>
        <a:xfrm>
          <a:off x="14325111" y="541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27940</xdr:rowOff>
    </xdr:from>
    <xdr:to>
      <xdr:col>72</xdr:col>
      <xdr:colOff>38100</xdr:colOff>
      <xdr:row>36</xdr:row>
      <xdr:rowOff>129540</xdr:rowOff>
    </xdr:to>
    <xdr:sp macro="" textlink="">
      <xdr:nvSpPr>
        <xdr:cNvPr id="547" name="楕円 546"/>
        <xdr:cNvSpPr/>
      </xdr:nvSpPr>
      <xdr:spPr>
        <a:xfrm>
          <a:off x="13652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146067</xdr:rowOff>
    </xdr:from>
    <xdr:ext cx="534377" cy="259045"/>
    <xdr:sp macro="" textlink="">
      <xdr:nvSpPr>
        <xdr:cNvPr id="548" name="テキスト ボックス 547"/>
        <xdr:cNvSpPr txBox="1"/>
      </xdr:nvSpPr>
      <xdr:spPr>
        <a:xfrm>
          <a:off x="13436111" y="59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81661</xdr:rowOff>
    </xdr:from>
    <xdr:to>
      <xdr:col>67</xdr:col>
      <xdr:colOff>101600</xdr:colOff>
      <xdr:row>36</xdr:row>
      <xdr:rowOff>11811</xdr:rowOff>
    </xdr:to>
    <xdr:sp macro="" textlink="">
      <xdr:nvSpPr>
        <xdr:cNvPr id="549" name="楕円 548"/>
        <xdr:cNvSpPr/>
      </xdr:nvSpPr>
      <xdr:spPr>
        <a:xfrm>
          <a:off x="127635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28338</xdr:rowOff>
    </xdr:from>
    <xdr:ext cx="534377" cy="259045"/>
    <xdr:sp macro="" textlink="">
      <xdr:nvSpPr>
        <xdr:cNvPr id="550" name="テキスト ボックス 549"/>
        <xdr:cNvSpPr txBox="1"/>
      </xdr:nvSpPr>
      <xdr:spPr>
        <a:xfrm>
          <a:off x="12547111" y="585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5" name="直線コネクタ 574"/>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8" name="教育費最大値テキスト"/>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9" name="直線コネクタ 578"/>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128765</xdr:rowOff>
    </xdr:from>
    <xdr:to>
      <xdr:col>85</xdr:col>
      <xdr:colOff>127000</xdr:colOff>
      <xdr:row>57</xdr:row>
      <xdr:rowOff>70866</xdr:rowOff>
    </xdr:to>
    <xdr:cxnSp macro="">
      <xdr:nvCxnSpPr>
        <xdr:cNvPr id="580" name="直線コネクタ 579"/>
        <xdr:cNvCxnSpPr/>
      </xdr:nvCxnSpPr>
      <xdr:spPr>
        <a:xfrm>
          <a:off x="15481300" y="9729965"/>
          <a:ext cx="838200" cy="1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81" name="教育費平均値テキスト"/>
        <xdr:cNvSpPr txBox="1"/>
      </xdr:nvSpPr>
      <xdr:spPr>
        <a:xfrm>
          <a:off x="16370300" y="9859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2" name="フローチャート: 判断 581"/>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128765</xdr:rowOff>
    </xdr:from>
    <xdr:to>
      <xdr:col>81</xdr:col>
      <xdr:colOff>50800</xdr:colOff>
      <xdr:row>57</xdr:row>
      <xdr:rowOff>57582</xdr:rowOff>
    </xdr:to>
    <xdr:cxnSp macro="">
      <xdr:nvCxnSpPr>
        <xdr:cNvPr id="583" name="直線コネクタ 582"/>
        <xdr:cNvCxnSpPr/>
      </xdr:nvCxnSpPr>
      <xdr:spPr>
        <a:xfrm flipV="1">
          <a:off x="14592300" y="9729965"/>
          <a:ext cx="889000" cy="10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4" name="フローチャート: 判断 583"/>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85" name="テキスト ボックス 584"/>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30455</xdr:rowOff>
    </xdr:from>
    <xdr:to>
      <xdr:col>76</xdr:col>
      <xdr:colOff>114300</xdr:colOff>
      <xdr:row>57</xdr:row>
      <xdr:rowOff>57582</xdr:rowOff>
    </xdr:to>
    <xdr:cxnSp macro="">
      <xdr:nvCxnSpPr>
        <xdr:cNvPr id="586" name="直線コネクタ 585"/>
        <xdr:cNvCxnSpPr/>
      </xdr:nvCxnSpPr>
      <xdr:spPr>
        <a:xfrm>
          <a:off x="13703300" y="9803105"/>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7" name="フローチャート: 判断 586"/>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88" name="テキスト ボックス 587"/>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30455</xdr:rowOff>
    </xdr:from>
    <xdr:to>
      <xdr:col>71</xdr:col>
      <xdr:colOff>177800</xdr:colOff>
      <xdr:row>58</xdr:row>
      <xdr:rowOff>84455</xdr:rowOff>
    </xdr:to>
    <xdr:cxnSp macro="">
      <xdr:nvCxnSpPr>
        <xdr:cNvPr id="589" name="直線コネクタ 588"/>
        <xdr:cNvCxnSpPr/>
      </xdr:nvCxnSpPr>
      <xdr:spPr>
        <a:xfrm flipV="1">
          <a:off x="12814300" y="9803105"/>
          <a:ext cx="889000" cy="2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0" name="フローチャート: 判断 589"/>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91" name="テキスト ボックス 590"/>
        <xdr:cNvSpPr txBox="1"/>
      </xdr:nvSpPr>
      <xdr:spPr>
        <a:xfrm>
          <a:off x="13436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2" name="フローチャート: 判断 591"/>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145152</xdr:rowOff>
    </xdr:from>
    <xdr:ext cx="534377" cy="259045"/>
    <xdr:sp macro="" textlink="">
      <xdr:nvSpPr>
        <xdr:cNvPr id="593" name="テキスト ボックス 592"/>
        <xdr:cNvSpPr txBox="1"/>
      </xdr:nvSpPr>
      <xdr:spPr>
        <a:xfrm>
          <a:off x="12547111" y="100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20066</xdr:rowOff>
    </xdr:from>
    <xdr:to>
      <xdr:col>85</xdr:col>
      <xdr:colOff>177800</xdr:colOff>
      <xdr:row>57</xdr:row>
      <xdr:rowOff>121666</xdr:rowOff>
    </xdr:to>
    <xdr:sp macro="" textlink="">
      <xdr:nvSpPr>
        <xdr:cNvPr id="599" name="楕円 598"/>
        <xdr:cNvSpPr/>
      </xdr:nvSpPr>
      <xdr:spPr>
        <a:xfrm>
          <a:off x="162687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42943</xdr:rowOff>
    </xdr:from>
    <xdr:ext cx="534377" cy="259045"/>
    <xdr:sp macro="" textlink="">
      <xdr:nvSpPr>
        <xdr:cNvPr id="600" name="教育費該当値テキスト"/>
        <xdr:cNvSpPr txBox="1"/>
      </xdr:nvSpPr>
      <xdr:spPr>
        <a:xfrm>
          <a:off x="16370300" y="96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77965</xdr:rowOff>
    </xdr:from>
    <xdr:to>
      <xdr:col>81</xdr:col>
      <xdr:colOff>101600</xdr:colOff>
      <xdr:row>57</xdr:row>
      <xdr:rowOff>8115</xdr:rowOff>
    </xdr:to>
    <xdr:sp macro="" textlink="">
      <xdr:nvSpPr>
        <xdr:cNvPr id="601" name="楕円 600"/>
        <xdr:cNvSpPr/>
      </xdr:nvSpPr>
      <xdr:spPr>
        <a:xfrm>
          <a:off x="15430500" y="96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24642</xdr:rowOff>
    </xdr:from>
    <xdr:ext cx="534377" cy="259045"/>
    <xdr:sp macro="" textlink="">
      <xdr:nvSpPr>
        <xdr:cNvPr id="602" name="テキスト ボックス 601"/>
        <xdr:cNvSpPr txBox="1"/>
      </xdr:nvSpPr>
      <xdr:spPr>
        <a:xfrm>
          <a:off x="15214111" y="94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6782</xdr:rowOff>
    </xdr:from>
    <xdr:to>
      <xdr:col>76</xdr:col>
      <xdr:colOff>165100</xdr:colOff>
      <xdr:row>57</xdr:row>
      <xdr:rowOff>108382</xdr:rowOff>
    </xdr:to>
    <xdr:sp macro="" textlink="">
      <xdr:nvSpPr>
        <xdr:cNvPr id="603" name="楕円 602"/>
        <xdr:cNvSpPr/>
      </xdr:nvSpPr>
      <xdr:spPr>
        <a:xfrm>
          <a:off x="14541500" y="977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124909</xdr:rowOff>
    </xdr:from>
    <xdr:ext cx="534377" cy="259045"/>
    <xdr:sp macro="" textlink="">
      <xdr:nvSpPr>
        <xdr:cNvPr id="604" name="テキスト ボックス 603"/>
        <xdr:cNvSpPr txBox="1"/>
      </xdr:nvSpPr>
      <xdr:spPr>
        <a:xfrm>
          <a:off x="14325111" y="95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151105</xdr:rowOff>
    </xdr:from>
    <xdr:to>
      <xdr:col>72</xdr:col>
      <xdr:colOff>38100</xdr:colOff>
      <xdr:row>57</xdr:row>
      <xdr:rowOff>81255</xdr:rowOff>
    </xdr:to>
    <xdr:sp macro="" textlink="">
      <xdr:nvSpPr>
        <xdr:cNvPr id="605" name="楕円 604"/>
        <xdr:cNvSpPr/>
      </xdr:nvSpPr>
      <xdr:spPr>
        <a:xfrm>
          <a:off x="13652500" y="97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97782</xdr:rowOff>
    </xdr:from>
    <xdr:ext cx="534377" cy="259045"/>
    <xdr:sp macro="" textlink="">
      <xdr:nvSpPr>
        <xdr:cNvPr id="606" name="テキスト ボックス 605"/>
        <xdr:cNvSpPr txBox="1"/>
      </xdr:nvSpPr>
      <xdr:spPr>
        <a:xfrm>
          <a:off x="13436111" y="95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33655</xdr:rowOff>
    </xdr:from>
    <xdr:to>
      <xdr:col>67</xdr:col>
      <xdr:colOff>101600</xdr:colOff>
      <xdr:row>58</xdr:row>
      <xdr:rowOff>135255</xdr:rowOff>
    </xdr:to>
    <xdr:sp macro="" textlink="">
      <xdr:nvSpPr>
        <xdr:cNvPr id="607" name="楕円 606"/>
        <xdr:cNvSpPr/>
      </xdr:nvSpPr>
      <xdr:spPr>
        <a:xfrm>
          <a:off x="12763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151782</xdr:rowOff>
    </xdr:from>
    <xdr:ext cx="534377" cy="259045"/>
    <xdr:sp macro="" textlink="">
      <xdr:nvSpPr>
        <xdr:cNvPr id="608" name="テキスト ボックス 607"/>
        <xdr:cNvSpPr txBox="1"/>
      </xdr:nvSpPr>
      <xdr:spPr>
        <a:xfrm>
          <a:off x="12547111" y="97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2" name="テキスト ボックス 621"/>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4" name="テキスト ボックス 62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6" name="テキスト ボックス 62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8" name="テキスト ボックス 627"/>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2" name="直線コネクタ 631"/>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5" name="災害復旧費最大値テキスト"/>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6" name="直線コネクタ 635"/>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8" name="災害復旧費平均値テキスト"/>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9" name="フローチャート: 判断 638"/>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1" name="フローチャート: 判断 640"/>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42" name="テキスト ボックス 641"/>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111506</xdr:rowOff>
    </xdr:from>
    <xdr:to>
      <xdr:col>76</xdr:col>
      <xdr:colOff>114300</xdr:colOff>
      <xdr:row>79</xdr:row>
      <xdr:rowOff>44450</xdr:rowOff>
    </xdr:to>
    <xdr:cxnSp macro="">
      <xdr:nvCxnSpPr>
        <xdr:cNvPr id="643" name="直線コネクタ 642"/>
        <xdr:cNvCxnSpPr/>
      </xdr:nvCxnSpPr>
      <xdr:spPr>
        <a:xfrm>
          <a:off x="13703300" y="13141706"/>
          <a:ext cx="889000" cy="4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4" name="フローチャート: 判断 643"/>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45" name="テキスト ボックス 644"/>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111506</xdr:rowOff>
    </xdr:from>
    <xdr:to>
      <xdr:col>71</xdr:col>
      <xdr:colOff>177800</xdr:colOff>
      <xdr:row>78</xdr:row>
      <xdr:rowOff>81787</xdr:rowOff>
    </xdr:to>
    <xdr:cxnSp macro="">
      <xdr:nvCxnSpPr>
        <xdr:cNvPr id="646" name="直線コネクタ 645"/>
        <xdr:cNvCxnSpPr/>
      </xdr:nvCxnSpPr>
      <xdr:spPr>
        <a:xfrm flipV="1">
          <a:off x="12814300" y="13141706"/>
          <a:ext cx="889000" cy="3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7" name="フローチャート: 判断 646"/>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96283</xdr:rowOff>
    </xdr:from>
    <xdr:ext cx="378565" cy="259045"/>
    <xdr:sp macro="" textlink="">
      <xdr:nvSpPr>
        <xdr:cNvPr id="648" name="テキスト ボックス 647"/>
        <xdr:cNvSpPr txBox="1"/>
      </xdr:nvSpPr>
      <xdr:spPr>
        <a:xfrm>
          <a:off x="13514017" y="13469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9" name="フローチャート: 判断 648"/>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0" name="テキスト ボックス 649"/>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60706</xdr:rowOff>
    </xdr:from>
    <xdr:to>
      <xdr:col>72</xdr:col>
      <xdr:colOff>38100</xdr:colOff>
      <xdr:row>76</xdr:row>
      <xdr:rowOff>162306</xdr:rowOff>
    </xdr:to>
    <xdr:sp macro="" textlink="">
      <xdr:nvSpPr>
        <xdr:cNvPr id="662" name="楕円 661"/>
        <xdr:cNvSpPr/>
      </xdr:nvSpPr>
      <xdr:spPr>
        <a:xfrm>
          <a:off x="13652500" y="130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75</xdr:row>
      <xdr:rowOff>7383</xdr:rowOff>
    </xdr:from>
    <xdr:ext cx="378565" cy="259045"/>
    <xdr:sp macro="" textlink="">
      <xdr:nvSpPr>
        <xdr:cNvPr id="663" name="テキスト ボックス 662"/>
        <xdr:cNvSpPr txBox="1"/>
      </xdr:nvSpPr>
      <xdr:spPr>
        <a:xfrm>
          <a:off x="13514017" y="1286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30987</xdr:rowOff>
    </xdr:from>
    <xdr:to>
      <xdr:col>67</xdr:col>
      <xdr:colOff>101600</xdr:colOff>
      <xdr:row>78</xdr:row>
      <xdr:rowOff>132587</xdr:rowOff>
    </xdr:to>
    <xdr:sp macro="" textlink="">
      <xdr:nvSpPr>
        <xdr:cNvPr id="664" name="楕円 663"/>
        <xdr:cNvSpPr/>
      </xdr:nvSpPr>
      <xdr:spPr>
        <a:xfrm>
          <a:off x="12763500" y="13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123714</xdr:rowOff>
    </xdr:from>
    <xdr:ext cx="378565" cy="259045"/>
    <xdr:sp macro="" textlink="">
      <xdr:nvSpPr>
        <xdr:cNvPr id="665" name="テキスト ボックス 664"/>
        <xdr:cNvSpPr txBox="1"/>
      </xdr:nvSpPr>
      <xdr:spPr>
        <a:xfrm>
          <a:off x="12625017" y="1349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9" name="直線コネクタ 688"/>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0" name="公債費最小値テキスト"/>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1" name="直線コネクタ 690"/>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2" name="公債費最大値テキスト"/>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3" name="直線コネクタ 692"/>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65005</xdr:rowOff>
    </xdr:from>
    <xdr:to>
      <xdr:col>85</xdr:col>
      <xdr:colOff>127000</xdr:colOff>
      <xdr:row>94</xdr:row>
      <xdr:rowOff>96132</xdr:rowOff>
    </xdr:to>
    <xdr:cxnSp macro="">
      <xdr:nvCxnSpPr>
        <xdr:cNvPr id="694" name="直線コネクタ 693"/>
        <xdr:cNvCxnSpPr/>
      </xdr:nvCxnSpPr>
      <xdr:spPr>
        <a:xfrm flipV="1">
          <a:off x="15481300" y="16181305"/>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macro="" textlink="">
      <xdr:nvSpPr>
        <xdr:cNvPr id="695" name="公債費平均値テキスト"/>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6" name="フローチャート: 判断 695"/>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96132</xdr:rowOff>
    </xdr:from>
    <xdr:to>
      <xdr:col>81</xdr:col>
      <xdr:colOff>50800</xdr:colOff>
      <xdr:row>94</xdr:row>
      <xdr:rowOff>97580</xdr:rowOff>
    </xdr:to>
    <xdr:cxnSp macro="">
      <xdr:nvCxnSpPr>
        <xdr:cNvPr id="697" name="直線コネクタ 696"/>
        <xdr:cNvCxnSpPr/>
      </xdr:nvCxnSpPr>
      <xdr:spPr>
        <a:xfrm flipV="1">
          <a:off x="14592300" y="1621243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8" name="フローチャート: 判断 697"/>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93921</xdr:rowOff>
    </xdr:from>
    <xdr:ext cx="534377" cy="259045"/>
    <xdr:sp macro="" textlink="">
      <xdr:nvSpPr>
        <xdr:cNvPr id="699" name="テキスト ボックス 698"/>
        <xdr:cNvSpPr txBox="1"/>
      </xdr:nvSpPr>
      <xdr:spPr>
        <a:xfrm>
          <a:off x="15214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87807</xdr:rowOff>
    </xdr:from>
    <xdr:to>
      <xdr:col>76</xdr:col>
      <xdr:colOff>114300</xdr:colOff>
      <xdr:row>94</xdr:row>
      <xdr:rowOff>97580</xdr:rowOff>
    </xdr:to>
    <xdr:cxnSp macro="">
      <xdr:nvCxnSpPr>
        <xdr:cNvPr id="700" name="直線コネクタ 699"/>
        <xdr:cNvCxnSpPr/>
      </xdr:nvCxnSpPr>
      <xdr:spPr>
        <a:xfrm>
          <a:off x="13703300" y="16204107"/>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1" name="フローチャート: 判断 700"/>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81081</xdr:rowOff>
    </xdr:from>
    <xdr:ext cx="534377" cy="259045"/>
    <xdr:sp macro="" textlink="">
      <xdr:nvSpPr>
        <xdr:cNvPr id="702" name="テキスト ボックス 701"/>
        <xdr:cNvSpPr txBox="1"/>
      </xdr:nvSpPr>
      <xdr:spPr>
        <a:xfrm>
          <a:off x="14325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80054</xdr:rowOff>
    </xdr:from>
    <xdr:to>
      <xdr:col>71</xdr:col>
      <xdr:colOff>177800</xdr:colOff>
      <xdr:row>94</xdr:row>
      <xdr:rowOff>87807</xdr:rowOff>
    </xdr:to>
    <xdr:cxnSp macro="">
      <xdr:nvCxnSpPr>
        <xdr:cNvPr id="703" name="直線コネクタ 702"/>
        <xdr:cNvCxnSpPr/>
      </xdr:nvCxnSpPr>
      <xdr:spPr>
        <a:xfrm>
          <a:off x="12814300" y="16196354"/>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4" name="フローチャート: 判断 703"/>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86682</xdr:rowOff>
    </xdr:from>
    <xdr:ext cx="534377" cy="259045"/>
    <xdr:sp macro="" textlink="">
      <xdr:nvSpPr>
        <xdr:cNvPr id="705" name="テキスト ボックス 704"/>
        <xdr:cNvSpPr txBox="1"/>
      </xdr:nvSpPr>
      <xdr:spPr>
        <a:xfrm>
          <a:off x="13436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6" name="フローチャート: 判断 705"/>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86605</xdr:rowOff>
    </xdr:from>
    <xdr:ext cx="534377" cy="259045"/>
    <xdr:sp macro="" textlink="">
      <xdr:nvSpPr>
        <xdr:cNvPr id="707" name="テキスト ボックス 706"/>
        <xdr:cNvSpPr txBox="1"/>
      </xdr:nvSpPr>
      <xdr:spPr>
        <a:xfrm>
          <a:off x="12547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14205</xdr:rowOff>
    </xdr:from>
    <xdr:to>
      <xdr:col>85</xdr:col>
      <xdr:colOff>177800</xdr:colOff>
      <xdr:row>94</xdr:row>
      <xdr:rowOff>115805</xdr:rowOff>
    </xdr:to>
    <xdr:sp macro="" textlink="">
      <xdr:nvSpPr>
        <xdr:cNvPr id="713" name="楕円 712"/>
        <xdr:cNvSpPr/>
      </xdr:nvSpPr>
      <xdr:spPr>
        <a:xfrm>
          <a:off x="16268700" y="161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37082</xdr:rowOff>
    </xdr:from>
    <xdr:ext cx="534377" cy="259045"/>
    <xdr:sp macro="" textlink="">
      <xdr:nvSpPr>
        <xdr:cNvPr id="714" name="公債費該当値テキスト"/>
        <xdr:cNvSpPr txBox="1"/>
      </xdr:nvSpPr>
      <xdr:spPr>
        <a:xfrm>
          <a:off x="16370300" y="159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45332</xdr:rowOff>
    </xdr:from>
    <xdr:to>
      <xdr:col>81</xdr:col>
      <xdr:colOff>101600</xdr:colOff>
      <xdr:row>94</xdr:row>
      <xdr:rowOff>146932</xdr:rowOff>
    </xdr:to>
    <xdr:sp macro="" textlink="">
      <xdr:nvSpPr>
        <xdr:cNvPr id="715" name="楕円 714"/>
        <xdr:cNvSpPr/>
      </xdr:nvSpPr>
      <xdr:spPr>
        <a:xfrm>
          <a:off x="15430500" y="161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163459</xdr:rowOff>
    </xdr:from>
    <xdr:ext cx="534377" cy="259045"/>
    <xdr:sp macro="" textlink="">
      <xdr:nvSpPr>
        <xdr:cNvPr id="716" name="テキスト ボックス 715"/>
        <xdr:cNvSpPr txBox="1"/>
      </xdr:nvSpPr>
      <xdr:spPr>
        <a:xfrm>
          <a:off x="15214111" y="1593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46780</xdr:rowOff>
    </xdr:from>
    <xdr:to>
      <xdr:col>76</xdr:col>
      <xdr:colOff>165100</xdr:colOff>
      <xdr:row>94</xdr:row>
      <xdr:rowOff>148380</xdr:rowOff>
    </xdr:to>
    <xdr:sp macro="" textlink="">
      <xdr:nvSpPr>
        <xdr:cNvPr id="717" name="楕円 716"/>
        <xdr:cNvSpPr/>
      </xdr:nvSpPr>
      <xdr:spPr>
        <a:xfrm>
          <a:off x="14541500" y="161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164907</xdr:rowOff>
    </xdr:from>
    <xdr:ext cx="534377" cy="259045"/>
    <xdr:sp macro="" textlink="">
      <xdr:nvSpPr>
        <xdr:cNvPr id="718" name="テキスト ボックス 717"/>
        <xdr:cNvSpPr txBox="1"/>
      </xdr:nvSpPr>
      <xdr:spPr>
        <a:xfrm>
          <a:off x="14325111" y="159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37007</xdr:rowOff>
    </xdr:from>
    <xdr:to>
      <xdr:col>72</xdr:col>
      <xdr:colOff>38100</xdr:colOff>
      <xdr:row>94</xdr:row>
      <xdr:rowOff>138607</xdr:rowOff>
    </xdr:to>
    <xdr:sp macro="" textlink="">
      <xdr:nvSpPr>
        <xdr:cNvPr id="719" name="楕円 718"/>
        <xdr:cNvSpPr/>
      </xdr:nvSpPr>
      <xdr:spPr>
        <a:xfrm>
          <a:off x="13652500" y="161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155134</xdr:rowOff>
    </xdr:from>
    <xdr:ext cx="534377" cy="259045"/>
    <xdr:sp macro="" textlink="">
      <xdr:nvSpPr>
        <xdr:cNvPr id="720" name="テキスト ボックス 719"/>
        <xdr:cNvSpPr txBox="1"/>
      </xdr:nvSpPr>
      <xdr:spPr>
        <a:xfrm>
          <a:off x="13436111" y="159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29254</xdr:rowOff>
    </xdr:from>
    <xdr:to>
      <xdr:col>67</xdr:col>
      <xdr:colOff>101600</xdr:colOff>
      <xdr:row>94</xdr:row>
      <xdr:rowOff>130854</xdr:rowOff>
    </xdr:to>
    <xdr:sp macro="" textlink="">
      <xdr:nvSpPr>
        <xdr:cNvPr id="721" name="楕円 720"/>
        <xdr:cNvSpPr/>
      </xdr:nvSpPr>
      <xdr:spPr>
        <a:xfrm>
          <a:off x="12763500" y="161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147381</xdr:rowOff>
    </xdr:from>
    <xdr:ext cx="534377" cy="259045"/>
    <xdr:sp macro="" textlink="">
      <xdr:nvSpPr>
        <xdr:cNvPr id="722" name="テキスト ボックス 721"/>
        <xdr:cNvSpPr txBox="1"/>
      </xdr:nvSpPr>
      <xdr:spPr>
        <a:xfrm>
          <a:off x="12547111" y="15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6" name="直線コネクタ 745"/>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9" name="諸支出金最大値テキスト"/>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0" name="直線コネクタ 749"/>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2" name="諸支出金平均値テキスト"/>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3" name="フローチャート: 判断 752"/>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5" name="フローチャート: 判断 754"/>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6" name="テキスト ボックス 755"/>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8" name="フローチャート: 判断 757"/>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9" name="テキスト ボックス 758"/>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1" name="フローチャート: 判断 760"/>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2" name="テキスト ボックス 761"/>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3" name="フローチャート: 判断 762"/>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4" name="テキスト ボックス 763"/>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民生費が住民一人当たり</a:t>
          </a:r>
          <a:r>
            <a:rPr kumimoji="1" lang="en-US" altLang="ja-JP" sz="1300">
              <a:latin typeface="ＭＳ Ｐゴシック" panose="020B0600070205080204" pitchFamily="50" charset="-128"/>
              <a:ea typeface="ＭＳ Ｐゴシック" panose="020B0600070205080204" pitchFamily="50" charset="-128"/>
            </a:rPr>
            <a:t>227,801</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円と類似団体平均を上回っているのは、生活保護費が高いことなどが要因と考えられます。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土木費が、住民一人あたり</a:t>
          </a:r>
          <a:r>
            <a:rPr kumimoji="1" lang="en-US" altLang="ja-JP" sz="1300">
              <a:latin typeface="ＭＳ Ｐゴシック" panose="020B0600070205080204" pitchFamily="50" charset="-128"/>
              <a:ea typeface="ＭＳ Ｐゴシック" panose="020B0600070205080204" pitchFamily="50" charset="-128"/>
            </a:rPr>
            <a:t>55,012</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円と類似団体平均を上回っているのは、公営住宅の老朽化による建替えや改修に係る費用の増嵩や降雪地域による除雪経費などが要因と考えられます。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財政健全化計画ステップ２（平成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年度）ステップ３（平成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年度）により財政健全化に向けた取組みを進め、財政基盤安定化計画（平成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年度）、財政基盤安定化計画</a:t>
          </a:r>
          <a:r>
            <a:rPr kumimoji="1" lang="en-US" altLang="ja-JP" sz="1200">
              <a:latin typeface="ＭＳ ゴシック" pitchFamily="49" charset="-128"/>
              <a:ea typeface="ＭＳ ゴシック" pitchFamily="49" charset="-128"/>
            </a:rPr>
            <a:t>Second Stage</a:t>
          </a:r>
          <a:r>
            <a:rPr kumimoji="1" lang="ja-JP" altLang="en-US" sz="1200">
              <a:latin typeface="ＭＳ ゴシック" pitchFamily="49" charset="-128"/>
              <a:ea typeface="ＭＳ ゴシック" pitchFamily="49" charset="-128"/>
            </a:rPr>
            <a:t>（令和元～</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年度）に基づき、残高維持を図ってきたことで、財政調整基金残高の標準財政規模比は増加傾向にあり、実質収支額は黒字を維持しています。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今後は財政運営持続化計画に基づき、将来の財政運営を踏まえた基金残高の目標を定めた上で、適切に管理を行い残高維持に努めてまいります。</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標準財政規模に対する全ての会計の赤字や黒字を合算した「赤字」の比率である連結実質赤字比率は、当年度も連結実質赤字額がないため、比率は算定されていません。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また、市立病院事業会計は、これまで赤字額が生じておりましたが、新型コロナウイルス感染症対策に係る北海道の補助金等により黒字に転換しております。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今後も引き続き、経営の改善に向けて、収益性の高い診察料の医師確保や更なる経費削減等に努めてまいります。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131_&#33515;&#23567;&#29287;&#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66</v>
          </cell>
          <cell r="BX51">
            <v>65.099999999999994</v>
          </cell>
          <cell r="CF51">
            <v>64.099999999999994</v>
          </cell>
          <cell r="CN51">
            <v>65.2</v>
          </cell>
          <cell r="CV51">
            <v>58.6</v>
          </cell>
        </row>
        <row r="53">
          <cell r="BP53">
            <v>51.7</v>
          </cell>
          <cell r="BX53">
            <v>52.2</v>
          </cell>
          <cell r="CF53">
            <v>53</v>
          </cell>
          <cell r="CN53">
            <v>54</v>
          </cell>
          <cell r="CV53">
            <v>55.2</v>
          </cell>
        </row>
        <row r="55">
          <cell r="AN55" t="str">
            <v>類似団体内平均値</v>
          </cell>
          <cell r="BP55">
            <v>17.399999999999999</v>
          </cell>
          <cell r="BX55">
            <v>12.1</v>
          </cell>
          <cell r="CF55">
            <v>11.2</v>
          </cell>
          <cell r="CN55">
            <v>7.1</v>
          </cell>
          <cell r="CV55">
            <v>5</v>
          </cell>
        </row>
        <row r="57">
          <cell r="BP57">
            <v>58.9</v>
          </cell>
          <cell r="BX57">
            <v>59.4</v>
          </cell>
          <cell r="CF57">
            <v>60.2</v>
          </cell>
          <cell r="CN57">
            <v>61</v>
          </cell>
          <cell r="CV57">
            <v>62.1</v>
          </cell>
        </row>
        <row r="72">
          <cell r="BP72" t="str">
            <v>H29</v>
          </cell>
          <cell r="BX72" t="str">
            <v>H30</v>
          </cell>
          <cell r="CF72" t="str">
            <v>R01</v>
          </cell>
          <cell r="CN72" t="str">
            <v>R02</v>
          </cell>
          <cell r="CV72" t="str">
            <v>R03</v>
          </cell>
        </row>
        <row r="73">
          <cell r="AN73" t="str">
            <v>当該団体値</v>
          </cell>
          <cell r="BP73">
            <v>66</v>
          </cell>
          <cell r="BX73">
            <v>65.099999999999994</v>
          </cell>
          <cell r="CF73">
            <v>64.099999999999994</v>
          </cell>
          <cell r="CN73">
            <v>65.2</v>
          </cell>
          <cell r="CV73">
            <v>58.6</v>
          </cell>
        </row>
        <row r="75">
          <cell r="BP75">
            <v>6.6</v>
          </cell>
          <cell r="BX75">
            <v>6.9</v>
          </cell>
          <cell r="CF75">
            <v>6.7</v>
          </cell>
          <cell r="CN75">
            <v>6.5</v>
          </cell>
          <cell r="CV75">
            <v>6.6</v>
          </cell>
        </row>
        <row r="77">
          <cell r="AN77" t="str">
            <v>類似団体内平均値</v>
          </cell>
          <cell r="BP77">
            <v>17.399999999999999</v>
          </cell>
          <cell r="BX77">
            <v>12.1</v>
          </cell>
          <cell r="CF77">
            <v>11.2</v>
          </cell>
          <cell r="CN77">
            <v>7.1</v>
          </cell>
          <cell r="CV77">
            <v>5</v>
          </cell>
        </row>
        <row r="79">
          <cell r="BP79">
            <v>3.6</v>
          </cell>
          <cell r="BX79">
            <v>3.5</v>
          </cell>
          <cell r="CF79">
            <v>3.5</v>
          </cell>
          <cell r="CN79">
            <v>3.4</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115" zoomScaleNormal="11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c r="B2" s="179" t="s">
        <v>81</v>
      </c>
      <c r="C2" s="179"/>
      <c r="D2" s="180"/>
    </row>
    <row r="3" spans="1:119" ht="18.75" customHeight="1" thickBot="1">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89921181</v>
      </c>
      <c r="BO4" s="453"/>
      <c r="BP4" s="453"/>
      <c r="BQ4" s="453"/>
      <c r="BR4" s="453"/>
      <c r="BS4" s="453"/>
      <c r="BT4" s="453"/>
      <c r="BU4" s="454"/>
      <c r="BV4" s="452">
        <v>102996755</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4.5999999999999996</v>
      </c>
      <c r="CU4" s="593"/>
      <c r="CV4" s="593"/>
      <c r="CW4" s="593"/>
      <c r="CX4" s="593"/>
      <c r="CY4" s="593"/>
      <c r="CZ4" s="593"/>
      <c r="DA4" s="594"/>
      <c r="DB4" s="592">
        <v>2.9</v>
      </c>
      <c r="DC4" s="593"/>
      <c r="DD4" s="593"/>
      <c r="DE4" s="593"/>
      <c r="DF4" s="593"/>
      <c r="DG4" s="593"/>
      <c r="DH4" s="593"/>
      <c r="DI4" s="594"/>
    </row>
    <row r="5" spans="1:119" ht="18.75" customHeight="1">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87727276</v>
      </c>
      <c r="BO5" s="424"/>
      <c r="BP5" s="424"/>
      <c r="BQ5" s="424"/>
      <c r="BR5" s="424"/>
      <c r="BS5" s="424"/>
      <c r="BT5" s="424"/>
      <c r="BU5" s="425"/>
      <c r="BV5" s="423">
        <v>101574598</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87.8</v>
      </c>
      <c r="CU5" s="421"/>
      <c r="CV5" s="421"/>
      <c r="CW5" s="421"/>
      <c r="CX5" s="421"/>
      <c r="CY5" s="421"/>
      <c r="CZ5" s="421"/>
      <c r="DA5" s="422"/>
      <c r="DB5" s="420">
        <v>89.2</v>
      </c>
      <c r="DC5" s="421"/>
      <c r="DD5" s="421"/>
      <c r="DE5" s="421"/>
      <c r="DF5" s="421"/>
      <c r="DG5" s="421"/>
      <c r="DH5" s="421"/>
      <c r="DI5" s="422"/>
    </row>
    <row r="6" spans="1:119" ht="18.75" customHeight="1">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2193905</v>
      </c>
      <c r="BO6" s="424"/>
      <c r="BP6" s="424"/>
      <c r="BQ6" s="424"/>
      <c r="BR6" s="424"/>
      <c r="BS6" s="424"/>
      <c r="BT6" s="424"/>
      <c r="BU6" s="425"/>
      <c r="BV6" s="423">
        <v>1422157</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92.9</v>
      </c>
      <c r="CU6" s="567"/>
      <c r="CV6" s="567"/>
      <c r="CW6" s="567"/>
      <c r="CX6" s="567"/>
      <c r="CY6" s="567"/>
      <c r="CZ6" s="567"/>
      <c r="DA6" s="568"/>
      <c r="DB6" s="566">
        <v>94.4</v>
      </c>
      <c r="DC6" s="567"/>
      <c r="DD6" s="567"/>
      <c r="DE6" s="567"/>
      <c r="DF6" s="567"/>
      <c r="DG6" s="567"/>
      <c r="DH6" s="567"/>
      <c r="DI6" s="568"/>
    </row>
    <row r="7" spans="1:119" ht="18.75" customHeight="1">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253962</v>
      </c>
      <c r="BO7" s="424"/>
      <c r="BP7" s="424"/>
      <c r="BQ7" s="424"/>
      <c r="BR7" s="424"/>
      <c r="BS7" s="424"/>
      <c r="BT7" s="424"/>
      <c r="BU7" s="425"/>
      <c r="BV7" s="423">
        <v>257081</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41747087</v>
      </c>
      <c r="CU7" s="424"/>
      <c r="CV7" s="424"/>
      <c r="CW7" s="424"/>
      <c r="CX7" s="424"/>
      <c r="CY7" s="424"/>
      <c r="CZ7" s="424"/>
      <c r="DA7" s="425"/>
      <c r="DB7" s="423">
        <v>40325061</v>
      </c>
      <c r="DC7" s="424"/>
      <c r="DD7" s="424"/>
      <c r="DE7" s="424"/>
      <c r="DF7" s="424"/>
      <c r="DG7" s="424"/>
      <c r="DH7" s="424"/>
      <c r="DI7" s="425"/>
    </row>
    <row r="8" spans="1:119" ht="18.75" customHeight="1" thickBot="1">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106</v>
      </c>
      <c r="AV8" s="482"/>
      <c r="AW8" s="482"/>
      <c r="AX8" s="482"/>
      <c r="AY8" s="437" t="s">
        <v>110</v>
      </c>
      <c r="AZ8" s="438"/>
      <c r="BA8" s="438"/>
      <c r="BB8" s="438"/>
      <c r="BC8" s="438"/>
      <c r="BD8" s="438"/>
      <c r="BE8" s="438"/>
      <c r="BF8" s="438"/>
      <c r="BG8" s="438"/>
      <c r="BH8" s="438"/>
      <c r="BI8" s="438"/>
      <c r="BJ8" s="438"/>
      <c r="BK8" s="438"/>
      <c r="BL8" s="438"/>
      <c r="BM8" s="439"/>
      <c r="BN8" s="423">
        <v>1939943</v>
      </c>
      <c r="BO8" s="424"/>
      <c r="BP8" s="424"/>
      <c r="BQ8" s="424"/>
      <c r="BR8" s="424"/>
      <c r="BS8" s="424"/>
      <c r="BT8" s="424"/>
      <c r="BU8" s="425"/>
      <c r="BV8" s="423">
        <v>1165076</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0.77</v>
      </c>
      <c r="CU8" s="527"/>
      <c r="CV8" s="527"/>
      <c r="CW8" s="527"/>
      <c r="CX8" s="527"/>
      <c r="CY8" s="527"/>
      <c r="CZ8" s="527"/>
      <c r="DA8" s="528"/>
      <c r="DB8" s="526">
        <v>0.79</v>
      </c>
      <c r="DC8" s="527"/>
      <c r="DD8" s="527"/>
      <c r="DE8" s="527"/>
      <c r="DF8" s="527"/>
      <c r="DG8" s="527"/>
      <c r="DH8" s="527"/>
      <c r="DI8" s="528"/>
    </row>
    <row r="9" spans="1:119" ht="18.75" customHeight="1" thickBot="1">
      <c r="A9" s="178"/>
      <c r="B9" s="555" t="s">
        <v>112</v>
      </c>
      <c r="C9" s="556"/>
      <c r="D9" s="556"/>
      <c r="E9" s="556"/>
      <c r="F9" s="556"/>
      <c r="G9" s="556"/>
      <c r="H9" s="556"/>
      <c r="I9" s="556"/>
      <c r="J9" s="556"/>
      <c r="K9" s="474"/>
      <c r="L9" s="557" t="s">
        <v>113</v>
      </c>
      <c r="M9" s="558"/>
      <c r="N9" s="558"/>
      <c r="O9" s="558"/>
      <c r="P9" s="558"/>
      <c r="Q9" s="559"/>
      <c r="R9" s="560">
        <v>170113</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774867</v>
      </c>
      <c r="BO9" s="424"/>
      <c r="BP9" s="424"/>
      <c r="BQ9" s="424"/>
      <c r="BR9" s="424"/>
      <c r="BS9" s="424"/>
      <c r="BT9" s="424"/>
      <c r="BU9" s="425"/>
      <c r="BV9" s="423">
        <v>-381347</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13.8</v>
      </c>
      <c r="CU9" s="421"/>
      <c r="CV9" s="421"/>
      <c r="CW9" s="421"/>
      <c r="CX9" s="421"/>
      <c r="CY9" s="421"/>
      <c r="CZ9" s="421"/>
      <c r="DA9" s="422"/>
      <c r="DB9" s="420">
        <v>13.8</v>
      </c>
      <c r="DC9" s="421"/>
      <c r="DD9" s="421"/>
      <c r="DE9" s="421"/>
      <c r="DF9" s="421"/>
      <c r="DG9" s="421"/>
      <c r="DH9" s="421"/>
      <c r="DI9" s="422"/>
    </row>
    <row r="10" spans="1:119" ht="18.75" customHeight="1" thickBot="1">
      <c r="A10" s="178"/>
      <c r="B10" s="555"/>
      <c r="C10" s="556"/>
      <c r="D10" s="556"/>
      <c r="E10" s="556"/>
      <c r="F10" s="556"/>
      <c r="G10" s="556"/>
      <c r="H10" s="556"/>
      <c r="I10" s="556"/>
      <c r="J10" s="556"/>
      <c r="K10" s="474"/>
      <c r="L10" s="379" t="s">
        <v>119</v>
      </c>
      <c r="M10" s="380"/>
      <c r="N10" s="380"/>
      <c r="O10" s="380"/>
      <c r="P10" s="380"/>
      <c r="Q10" s="381"/>
      <c r="R10" s="376">
        <v>172737</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2018927</v>
      </c>
      <c r="BO10" s="424"/>
      <c r="BP10" s="424"/>
      <c r="BQ10" s="424"/>
      <c r="BR10" s="424"/>
      <c r="BS10" s="424"/>
      <c r="BT10" s="424"/>
      <c r="BU10" s="425"/>
      <c r="BV10" s="423">
        <v>1070880</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127</v>
      </c>
      <c r="AV11" s="482"/>
      <c r="AW11" s="482"/>
      <c r="AX11" s="482"/>
      <c r="AY11" s="437" t="s">
        <v>128</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129</v>
      </c>
      <c r="CE11" s="383"/>
      <c r="CF11" s="383"/>
      <c r="CG11" s="383"/>
      <c r="CH11" s="383"/>
      <c r="CI11" s="383"/>
      <c r="CJ11" s="383"/>
      <c r="CK11" s="383"/>
      <c r="CL11" s="383"/>
      <c r="CM11" s="383"/>
      <c r="CN11" s="383"/>
      <c r="CO11" s="383"/>
      <c r="CP11" s="383"/>
      <c r="CQ11" s="383"/>
      <c r="CR11" s="383"/>
      <c r="CS11" s="464"/>
      <c r="CT11" s="526" t="s">
        <v>130</v>
      </c>
      <c r="CU11" s="527"/>
      <c r="CV11" s="527"/>
      <c r="CW11" s="527"/>
      <c r="CX11" s="527"/>
      <c r="CY11" s="527"/>
      <c r="CZ11" s="527"/>
      <c r="DA11" s="528"/>
      <c r="DB11" s="526" t="s">
        <v>131</v>
      </c>
      <c r="DC11" s="527"/>
      <c r="DD11" s="527"/>
      <c r="DE11" s="527"/>
      <c r="DF11" s="527"/>
      <c r="DG11" s="527"/>
      <c r="DH11" s="527"/>
      <c r="DI11" s="528"/>
    </row>
    <row r="12" spans="1:119" ht="18.75" customHeight="1">
      <c r="A12" s="178"/>
      <c r="B12" s="529" t="s">
        <v>132</v>
      </c>
      <c r="C12" s="530"/>
      <c r="D12" s="530"/>
      <c r="E12" s="530"/>
      <c r="F12" s="530"/>
      <c r="G12" s="530"/>
      <c r="H12" s="530"/>
      <c r="I12" s="530"/>
      <c r="J12" s="530"/>
      <c r="K12" s="531"/>
      <c r="L12" s="538" t="s">
        <v>133</v>
      </c>
      <c r="M12" s="539"/>
      <c r="N12" s="539"/>
      <c r="O12" s="539"/>
      <c r="P12" s="539"/>
      <c r="Q12" s="540"/>
      <c r="R12" s="541">
        <v>169528</v>
      </c>
      <c r="S12" s="542"/>
      <c r="T12" s="542"/>
      <c r="U12" s="542"/>
      <c r="V12" s="543"/>
      <c r="W12" s="544" t="s">
        <v>1</v>
      </c>
      <c r="X12" s="482"/>
      <c r="Y12" s="482"/>
      <c r="Z12" s="482"/>
      <c r="AA12" s="482"/>
      <c r="AB12" s="545"/>
      <c r="AC12" s="546" t="s">
        <v>134</v>
      </c>
      <c r="AD12" s="547"/>
      <c r="AE12" s="547"/>
      <c r="AF12" s="547"/>
      <c r="AG12" s="548"/>
      <c r="AH12" s="546" t="s">
        <v>135</v>
      </c>
      <c r="AI12" s="547"/>
      <c r="AJ12" s="547"/>
      <c r="AK12" s="547"/>
      <c r="AL12" s="549"/>
      <c r="AM12" s="480" t="s">
        <v>136</v>
      </c>
      <c r="AN12" s="380"/>
      <c r="AO12" s="380"/>
      <c r="AP12" s="380"/>
      <c r="AQ12" s="380"/>
      <c r="AR12" s="380"/>
      <c r="AS12" s="380"/>
      <c r="AT12" s="381"/>
      <c r="AU12" s="481" t="s">
        <v>116</v>
      </c>
      <c r="AV12" s="482"/>
      <c r="AW12" s="482"/>
      <c r="AX12" s="482"/>
      <c r="AY12" s="437" t="s">
        <v>137</v>
      </c>
      <c r="AZ12" s="438"/>
      <c r="BA12" s="438"/>
      <c r="BB12" s="438"/>
      <c r="BC12" s="438"/>
      <c r="BD12" s="438"/>
      <c r="BE12" s="438"/>
      <c r="BF12" s="438"/>
      <c r="BG12" s="438"/>
      <c r="BH12" s="438"/>
      <c r="BI12" s="438"/>
      <c r="BJ12" s="438"/>
      <c r="BK12" s="438"/>
      <c r="BL12" s="438"/>
      <c r="BM12" s="439"/>
      <c r="BN12" s="423">
        <v>1609221</v>
      </c>
      <c r="BO12" s="424"/>
      <c r="BP12" s="424"/>
      <c r="BQ12" s="424"/>
      <c r="BR12" s="424"/>
      <c r="BS12" s="424"/>
      <c r="BT12" s="424"/>
      <c r="BU12" s="425"/>
      <c r="BV12" s="423">
        <v>1022210</v>
      </c>
      <c r="BW12" s="424"/>
      <c r="BX12" s="424"/>
      <c r="BY12" s="424"/>
      <c r="BZ12" s="424"/>
      <c r="CA12" s="424"/>
      <c r="CB12" s="424"/>
      <c r="CC12" s="425"/>
      <c r="CD12" s="463" t="s">
        <v>138</v>
      </c>
      <c r="CE12" s="383"/>
      <c r="CF12" s="383"/>
      <c r="CG12" s="383"/>
      <c r="CH12" s="383"/>
      <c r="CI12" s="383"/>
      <c r="CJ12" s="383"/>
      <c r="CK12" s="383"/>
      <c r="CL12" s="383"/>
      <c r="CM12" s="383"/>
      <c r="CN12" s="383"/>
      <c r="CO12" s="383"/>
      <c r="CP12" s="383"/>
      <c r="CQ12" s="383"/>
      <c r="CR12" s="383"/>
      <c r="CS12" s="464"/>
      <c r="CT12" s="526" t="s">
        <v>139</v>
      </c>
      <c r="CU12" s="527"/>
      <c r="CV12" s="527"/>
      <c r="CW12" s="527"/>
      <c r="CX12" s="527"/>
      <c r="CY12" s="527"/>
      <c r="CZ12" s="527"/>
      <c r="DA12" s="528"/>
      <c r="DB12" s="526" t="s">
        <v>131</v>
      </c>
      <c r="DC12" s="527"/>
      <c r="DD12" s="527"/>
      <c r="DE12" s="527"/>
      <c r="DF12" s="527"/>
      <c r="DG12" s="527"/>
      <c r="DH12" s="527"/>
      <c r="DI12" s="528"/>
    </row>
    <row r="13" spans="1:119" ht="18.75" customHeight="1">
      <c r="A13" s="178"/>
      <c r="B13" s="532"/>
      <c r="C13" s="533"/>
      <c r="D13" s="533"/>
      <c r="E13" s="533"/>
      <c r="F13" s="533"/>
      <c r="G13" s="533"/>
      <c r="H13" s="533"/>
      <c r="I13" s="533"/>
      <c r="J13" s="533"/>
      <c r="K13" s="534"/>
      <c r="L13" s="187"/>
      <c r="M13" s="507" t="s">
        <v>140</v>
      </c>
      <c r="N13" s="508"/>
      <c r="O13" s="508"/>
      <c r="P13" s="508"/>
      <c r="Q13" s="509"/>
      <c r="R13" s="510">
        <v>168695</v>
      </c>
      <c r="S13" s="511"/>
      <c r="T13" s="511"/>
      <c r="U13" s="511"/>
      <c r="V13" s="512"/>
      <c r="W13" s="513" t="s">
        <v>141</v>
      </c>
      <c r="X13" s="409"/>
      <c r="Y13" s="409"/>
      <c r="Z13" s="409"/>
      <c r="AA13" s="409"/>
      <c r="AB13" s="410"/>
      <c r="AC13" s="376">
        <v>1457</v>
      </c>
      <c r="AD13" s="377"/>
      <c r="AE13" s="377"/>
      <c r="AF13" s="377"/>
      <c r="AG13" s="378"/>
      <c r="AH13" s="376">
        <v>1273</v>
      </c>
      <c r="AI13" s="377"/>
      <c r="AJ13" s="377"/>
      <c r="AK13" s="377"/>
      <c r="AL13" s="436"/>
      <c r="AM13" s="480" t="s">
        <v>142</v>
      </c>
      <c r="AN13" s="380"/>
      <c r="AO13" s="380"/>
      <c r="AP13" s="380"/>
      <c r="AQ13" s="380"/>
      <c r="AR13" s="380"/>
      <c r="AS13" s="380"/>
      <c r="AT13" s="381"/>
      <c r="AU13" s="481" t="s">
        <v>143</v>
      </c>
      <c r="AV13" s="482"/>
      <c r="AW13" s="482"/>
      <c r="AX13" s="482"/>
      <c r="AY13" s="437" t="s">
        <v>144</v>
      </c>
      <c r="AZ13" s="438"/>
      <c r="BA13" s="438"/>
      <c r="BB13" s="438"/>
      <c r="BC13" s="438"/>
      <c r="BD13" s="438"/>
      <c r="BE13" s="438"/>
      <c r="BF13" s="438"/>
      <c r="BG13" s="438"/>
      <c r="BH13" s="438"/>
      <c r="BI13" s="438"/>
      <c r="BJ13" s="438"/>
      <c r="BK13" s="438"/>
      <c r="BL13" s="438"/>
      <c r="BM13" s="439"/>
      <c r="BN13" s="423">
        <v>1184573</v>
      </c>
      <c r="BO13" s="424"/>
      <c r="BP13" s="424"/>
      <c r="BQ13" s="424"/>
      <c r="BR13" s="424"/>
      <c r="BS13" s="424"/>
      <c r="BT13" s="424"/>
      <c r="BU13" s="425"/>
      <c r="BV13" s="423">
        <v>-332677</v>
      </c>
      <c r="BW13" s="424"/>
      <c r="BX13" s="424"/>
      <c r="BY13" s="424"/>
      <c r="BZ13" s="424"/>
      <c r="CA13" s="424"/>
      <c r="CB13" s="424"/>
      <c r="CC13" s="425"/>
      <c r="CD13" s="463" t="s">
        <v>145</v>
      </c>
      <c r="CE13" s="383"/>
      <c r="CF13" s="383"/>
      <c r="CG13" s="383"/>
      <c r="CH13" s="383"/>
      <c r="CI13" s="383"/>
      <c r="CJ13" s="383"/>
      <c r="CK13" s="383"/>
      <c r="CL13" s="383"/>
      <c r="CM13" s="383"/>
      <c r="CN13" s="383"/>
      <c r="CO13" s="383"/>
      <c r="CP13" s="383"/>
      <c r="CQ13" s="383"/>
      <c r="CR13" s="383"/>
      <c r="CS13" s="464"/>
      <c r="CT13" s="420">
        <v>6.6</v>
      </c>
      <c r="CU13" s="421"/>
      <c r="CV13" s="421"/>
      <c r="CW13" s="421"/>
      <c r="CX13" s="421"/>
      <c r="CY13" s="421"/>
      <c r="CZ13" s="421"/>
      <c r="DA13" s="422"/>
      <c r="DB13" s="420">
        <v>6.5</v>
      </c>
      <c r="DC13" s="421"/>
      <c r="DD13" s="421"/>
      <c r="DE13" s="421"/>
      <c r="DF13" s="421"/>
      <c r="DG13" s="421"/>
      <c r="DH13" s="421"/>
      <c r="DI13" s="422"/>
    </row>
    <row r="14" spans="1:119" ht="18.75" customHeight="1" thickBot="1">
      <c r="A14" s="178"/>
      <c r="B14" s="532"/>
      <c r="C14" s="533"/>
      <c r="D14" s="533"/>
      <c r="E14" s="533"/>
      <c r="F14" s="533"/>
      <c r="G14" s="533"/>
      <c r="H14" s="533"/>
      <c r="I14" s="533"/>
      <c r="J14" s="533"/>
      <c r="K14" s="534"/>
      <c r="L14" s="497" t="s">
        <v>146</v>
      </c>
      <c r="M14" s="550"/>
      <c r="N14" s="550"/>
      <c r="O14" s="550"/>
      <c r="P14" s="550"/>
      <c r="Q14" s="551"/>
      <c r="R14" s="510">
        <v>170205</v>
      </c>
      <c r="S14" s="511"/>
      <c r="T14" s="511"/>
      <c r="U14" s="511"/>
      <c r="V14" s="512"/>
      <c r="W14" s="514"/>
      <c r="X14" s="412"/>
      <c r="Y14" s="412"/>
      <c r="Z14" s="412"/>
      <c r="AA14" s="412"/>
      <c r="AB14" s="413"/>
      <c r="AC14" s="503">
        <v>2</v>
      </c>
      <c r="AD14" s="504"/>
      <c r="AE14" s="504"/>
      <c r="AF14" s="504"/>
      <c r="AG14" s="505"/>
      <c r="AH14" s="503">
        <v>1.8</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147</v>
      </c>
      <c r="CE14" s="461"/>
      <c r="CF14" s="461"/>
      <c r="CG14" s="461"/>
      <c r="CH14" s="461"/>
      <c r="CI14" s="461"/>
      <c r="CJ14" s="461"/>
      <c r="CK14" s="461"/>
      <c r="CL14" s="461"/>
      <c r="CM14" s="461"/>
      <c r="CN14" s="461"/>
      <c r="CO14" s="461"/>
      <c r="CP14" s="461"/>
      <c r="CQ14" s="461"/>
      <c r="CR14" s="461"/>
      <c r="CS14" s="462"/>
      <c r="CT14" s="520">
        <v>58.6</v>
      </c>
      <c r="CU14" s="521"/>
      <c r="CV14" s="521"/>
      <c r="CW14" s="521"/>
      <c r="CX14" s="521"/>
      <c r="CY14" s="521"/>
      <c r="CZ14" s="521"/>
      <c r="DA14" s="522"/>
      <c r="DB14" s="520">
        <v>65.2</v>
      </c>
      <c r="DC14" s="521"/>
      <c r="DD14" s="521"/>
      <c r="DE14" s="521"/>
      <c r="DF14" s="521"/>
      <c r="DG14" s="521"/>
      <c r="DH14" s="521"/>
      <c r="DI14" s="522"/>
    </row>
    <row r="15" spans="1:119" ht="18.75" customHeight="1">
      <c r="A15" s="178"/>
      <c r="B15" s="532"/>
      <c r="C15" s="533"/>
      <c r="D15" s="533"/>
      <c r="E15" s="533"/>
      <c r="F15" s="533"/>
      <c r="G15" s="533"/>
      <c r="H15" s="533"/>
      <c r="I15" s="533"/>
      <c r="J15" s="533"/>
      <c r="K15" s="534"/>
      <c r="L15" s="187"/>
      <c r="M15" s="507" t="s">
        <v>148</v>
      </c>
      <c r="N15" s="508"/>
      <c r="O15" s="508"/>
      <c r="P15" s="508"/>
      <c r="Q15" s="509"/>
      <c r="R15" s="510">
        <v>169384</v>
      </c>
      <c r="S15" s="511"/>
      <c r="T15" s="511"/>
      <c r="U15" s="511"/>
      <c r="V15" s="512"/>
      <c r="W15" s="513" t="s">
        <v>149</v>
      </c>
      <c r="X15" s="409"/>
      <c r="Y15" s="409"/>
      <c r="Z15" s="409"/>
      <c r="AA15" s="409"/>
      <c r="AB15" s="410"/>
      <c r="AC15" s="376">
        <v>19227</v>
      </c>
      <c r="AD15" s="377"/>
      <c r="AE15" s="377"/>
      <c r="AF15" s="377"/>
      <c r="AG15" s="378"/>
      <c r="AH15" s="376">
        <v>19105</v>
      </c>
      <c r="AI15" s="377"/>
      <c r="AJ15" s="377"/>
      <c r="AK15" s="377"/>
      <c r="AL15" s="436"/>
      <c r="AM15" s="480"/>
      <c r="AN15" s="380"/>
      <c r="AO15" s="380"/>
      <c r="AP15" s="380"/>
      <c r="AQ15" s="380"/>
      <c r="AR15" s="380"/>
      <c r="AS15" s="380"/>
      <c r="AT15" s="381"/>
      <c r="AU15" s="481"/>
      <c r="AV15" s="482"/>
      <c r="AW15" s="482"/>
      <c r="AX15" s="482"/>
      <c r="AY15" s="449" t="s">
        <v>150</v>
      </c>
      <c r="AZ15" s="450"/>
      <c r="BA15" s="450"/>
      <c r="BB15" s="450"/>
      <c r="BC15" s="450"/>
      <c r="BD15" s="450"/>
      <c r="BE15" s="450"/>
      <c r="BF15" s="450"/>
      <c r="BG15" s="450"/>
      <c r="BH15" s="450"/>
      <c r="BI15" s="450"/>
      <c r="BJ15" s="450"/>
      <c r="BK15" s="450"/>
      <c r="BL15" s="450"/>
      <c r="BM15" s="451"/>
      <c r="BN15" s="452">
        <v>23974714</v>
      </c>
      <c r="BO15" s="453"/>
      <c r="BP15" s="453"/>
      <c r="BQ15" s="453"/>
      <c r="BR15" s="453"/>
      <c r="BS15" s="453"/>
      <c r="BT15" s="453"/>
      <c r="BU15" s="454"/>
      <c r="BV15" s="452">
        <v>25064568</v>
      </c>
      <c r="BW15" s="453"/>
      <c r="BX15" s="453"/>
      <c r="BY15" s="453"/>
      <c r="BZ15" s="453"/>
      <c r="CA15" s="453"/>
      <c r="CB15" s="453"/>
      <c r="CC15" s="454"/>
      <c r="CD15" s="523" t="s">
        <v>151</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c r="A16" s="178"/>
      <c r="B16" s="532"/>
      <c r="C16" s="533"/>
      <c r="D16" s="533"/>
      <c r="E16" s="533"/>
      <c r="F16" s="533"/>
      <c r="G16" s="533"/>
      <c r="H16" s="533"/>
      <c r="I16" s="533"/>
      <c r="J16" s="533"/>
      <c r="K16" s="534"/>
      <c r="L16" s="497" t="s">
        <v>152</v>
      </c>
      <c r="M16" s="498"/>
      <c r="N16" s="498"/>
      <c r="O16" s="498"/>
      <c r="P16" s="498"/>
      <c r="Q16" s="499"/>
      <c r="R16" s="500" t="s">
        <v>153</v>
      </c>
      <c r="S16" s="501"/>
      <c r="T16" s="501"/>
      <c r="U16" s="501"/>
      <c r="V16" s="502"/>
      <c r="W16" s="514"/>
      <c r="X16" s="412"/>
      <c r="Y16" s="412"/>
      <c r="Z16" s="412"/>
      <c r="AA16" s="412"/>
      <c r="AB16" s="413"/>
      <c r="AC16" s="503">
        <v>26.3</v>
      </c>
      <c r="AD16" s="504"/>
      <c r="AE16" s="504"/>
      <c r="AF16" s="504"/>
      <c r="AG16" s="505"/>
      <c r="AH16" s="503">
        <v>26.8</v>
      </c>
      <c r="AI16" s="504"/>
      <c r="AJ16" s="504"/>
      <c r="AK16" s="504"/>
      <c r="AL16" s="506"/>
      <c r="AM16" s="480"/>
      <c r="AN16" s="380"/>
      <c r="AO16" s="380"/>
      <c r="AP16" s="380"/>
      <c r="AQ16" s="380"/>
      <c r="AR16" s="380"/>
      <c r="AS16" s="380"/>
      <c r="AT16" s="381"/>
      <c r="AU16" s="481"/>
      <c r="AV16" s="482"/>
      <c r="AW16" s="482"/>
      <c r="AX16" s="482"/>
      <c r="AY16" s="437" t="s">
        <v>154</v>
      </c>
      <c r="AZ16" s="438"/>
      <c r="BA16" s="438"/>
      <c r="BB16" s="438"/>
      <c r="BC16" s="438"/>
      <c r="BD16" s="438"/>
      <c r="BE16" s="438"/>
      <c r="BF16" s="438"/>
      <c r="BG16" s="438"/>
      <c r="BH16" s="438"/>
      <c r="BI16" s="438"/>
      <c r="BJ16" s="438"/>
      <c r="BK16" s="438"/>
      <c r="BL16" s="438"/>
      <c r="BM16" s="439"/>
      <c r="BN16" s="423">
        <v>32056905</v>
      </c>
      <c r="BO16" s="424"/>
      <c r="BP16" s="424"/>
      <c r="BQ16" s="424"/>
      <c r="BR16" s="424"/>
      <c r="BS16" s="424"/>
      <c r="BT16" s="424"/>
      <c r="BU16" s="425"/>
      <c r="BV16" s="423">
        <v>31394011</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c r="A17" s="178"/>
      <c r="B17" s="535"/>
      <c r="C17" s="536"/>
      <c r="D17" s="536"/>
      <c r="E17" s="536"/>
      <c r="F17" s="536"/>
      <c r="G17" s="536"/>
      <c r="H17" s="536"/>
      <c r="I17" s="536"/>
      <c r="J17" s="536"/>
      <c r="K17" s="537"/>
      <c r="L17" s="192"/>
      <c r="M17" s="516" t="s">
        <v>155</v>
      </c>
      <c r="N17" s="517"/>
      <c r="O17" s="517"/>
      <c r="P17" s="517"/>
      <c r="Q17" s="518"/>
      <c r="R17" s="500" t="s">
        <v>156</v>
      </c>
      <c r="S17" s="501"/>
      <c r="T17" s="501"/>
      <c r="U17" s="501"/>
      <c r="V17" s="502"/>
      <c r="W17" s="513" t="s">
        <v>157</v>
      </c>
      <c r="X17" s="409"/>
      <c r="Y17" s="409"/>
      <c r="Z17" s="409"/>
      <c r="AA17" s="409"/>
      <c r="AB17" s="410"/>
      <c r="AC17" s="376">
        <v>52507</v>
      </c>
      <c r="AD17" s="377"/>
      <c r="AE17" s="377"/>
      <c r="AF17" s="377"/>
      <c r="AG17" s="378"/>
      <c r="AH17" s="376">
        <v>50802</v>
      </c>
      <c r="AI17" s="377"/>
      <c r="AJ17" s="377"/>
      <c r="AK17" s="377"/>
      <c r="AL17" s="436"/>
      <c r="AM17" s="480"/>
      <c r="AN17" s="380"/>
      <c r="AO17" s="380"/>
      <c r="AP17" s="380"/>
      <c r="AQ17" s="380"/>
      <c r="AR17" s="380"/>
      <c r="AS17" s="380"/>
      <c r="AT17" s="381"/>
      <c r="AU17" s="481"/>
      <c r="AV17" s="482"/>
      <c r="AW17" s="482"/>
      <c r="AX17" s="482"/>
      <c r="AY17" s="437" t="s">
        <v>158</v>
      </c>
      <c r="AZ17" s="438"/>
      <c r="BA17" s="438"/>
      <c r="BB17" s="438"/>
      <c r="BC17" s="438"/>
      <c r="BD17" s="438"/>
      <c r="BE17" s="438"/>
      <c r="BF17" s="438"/>
      <c r="BG17" s="438"/>
      <c r="BH17" s="438"/>
      <c r="BI17" s="438"/>
      <c r="BJ17" s="438"/>
      <c r="BK17" s="438"/>
      <c r="BL17" s="438"/>
      <c r="BM17" s="439"/>
      <c r="BN17" s="423">
        <v>30372269</v>
      </c>
      <c r="BO17" s="424"/>
      <c r="BP17" s="424"/>
      <c r="BQ17" s="424"/>
      <c r="BR17" s="424"/>
      <c r="BS17" s="424"/>
      <c r="BT17" s="424"/>
      <c r="BU17" s="425"/>
      <c r="BV17" s="423">
        <v>31822798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c r="A18" s="178"/>
      <c r="B18" s="473" t="s">
        <v>159</v>
      </c>
      <c r="C18" s="474"/>
      <c r="D18" s="474"/>
      <c r="E18" s="475"/>
      <c r="F18" s="475"/>
      <c r="G18" s="475"/>
      <c r="H18" s="475"/>
      <c r="I18" s="475"/>
      <c r="J18" s="475"/>
      <c r="K18" s="475"/>
      <c r="L18" s="476">
        <v>561.65</v>
      </c>
      <c r="M18" s="476"/>
      <c r="N18" s="476"/>
      <c r="O18" s="476"/>
      <c r="P18" s="476"/>
      <c r="Q18" s="476"/>
      <c r="R18" s="477"/>
      <c r="S18" s="477"/>
      <c r="T18" s="477"/>
      <c r="U18" s="477"/>
      <c r="V18" s="478"/>
      <c r="W18" s="494"/>
      <c r="X18" s="495"/>
      <c r="Y18" s="495"/>
      <c r="Z18" s="495"/>
      <c r="AA18" s="495"/>
      <c r="AB18" s="519"/>
      <c r="AC18" s="393">
        <v>71.7</v>
      </c>
      <c r="AD18" s="394"/>
      <c r="AE18" s="394"/>
      <c r="AF18" s="394"/>
      <c r="AG18" s="479"/>
      <c r="AH18" s="393">
        <v>71.400000000000006</v>
      </c>
      <c r="AI18" s="394"/>
      <c r="AJ18" s="394"/>
      <c r="AK18" s="394"/>
      <c r="AL18" s="395"/>
      <c r="AM18" s="480"/>
      <c r="AN18" s="380"/>
      <c r="AO18" s="380"/>
      <c r="AP18" s="380"/>
      <c r="AQ18" s="380"/>
      <c r="AR18" s="380"/>
      <c r="AS18" s="380"/>
      <c r="AT18" s="381"/>
      <c r="AU18" s="481"/>
      <c r="AV18" s="482"/>
      <c r="AW18" s="482"/>
      <c r="AX18" s="482"/>
      <c r="AY18" s="437" t="s">
        <v>160</v>
      </c>
      <c r="AZ18" s="438"/>
      <c r="BA18" s="438"/>
      <c r="BB18" s="438"/>
      <c r="BC18" s="438"/>
      <c r="BD18" s="438"/>
      <c r="BE18" s="438"/>
      <c r="BF18" s="438"/>
      <c r="BG18" s="438"/>
      <c r="BH18" s="438"/>
      <c r="BI18" s="438"/>
      <c r="BJ18" s="438"/>
      <c r="BK18" s="438"/>
      <c r="BL18" s="438"/>
      <c r="BM18" s="439"/>
      <c r="BN18" s="423">
        <v>37900820</v>
      </c>
      <c r="BO18" s="424"/>
      <c r="BP18" s="424"/>
      <c r="BQ18" s="424"/>
      <c r="BR18" s="424"/>
      <c r="BS18" s="424"/>
      <c r="BT18" s="424"/>
      <c r="BU18" s="425"/>
      <c r="BV18" s="423">
        <v>35912421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c r="A19" s="178"/>
      <c r="B19" s="473" t="s">
        <v>161</v>
      </c>
      <c r="C19" s="474"/>
      <c r="D19" s="474"/>
      <c r="E19" s="475"/>
      <c r="F19" s="475"/>
      <c r="G19" s="475"/>
      <c r="H19" s="475"/>
      <c r="I19" s="475"/>
      <c r="J19" s="475"/>
      <c r="K19" s="475"/>
      <c r="L19" s="483">
        <v>303</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162</v>
      </c>
      <c r="AZ19" s="438"/>
      <c r="BA19" s="438"/>
      <c r="BB19" s="438"/>
      <c r="BC19" s="438"/>
      <c r="BD19" s="438"/>
      <c r="BE19" s="438"/>
      <c r="BF19" s="438"/>
      <c r="BG19" s="438"/>
      <c r="BH19" s="438"/>
      <c r="BI19" s="438"/>
      <c r="BJ19" s="438"/>
      <c r="BK19" s="438"/>
      <c r="BL19" s="438"/>
      <c r="BM19" s="439"/>
      <c r="BN19" s="423">
        <v>50408195</v>
      </c>
      <c r="BO19" s="424"/>
      <c r="BP19" s="424"/>
      <c r="BQ19" s="424"/>
      <c r="BR19" s="424"/>
      <c r="BS19" s="424"/>
      <c r="BT19" s="424"/>
      <c r="BU19" s="425"/>
      <c r="BV19" s="423">
        <v>47988085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c r="A20" s="178"/>
      <c r="B20" s="473" t="s">
        <v>163</v>
      </c>
      <c r="C20" s="474"/>
      <c r="D20" s="474"/>
      <c r="E20" s="475"/>
      <c r="F20" s="475"/>
      <c r="G20" s="475"/>
      <c r="H20" s="475"/>
      <c r="I20" s="475"/>
      <c r="J20" s="475"/>
      <c r="K20" s="475"/>
      <c r="L20" s="483">
        <v>80130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c r="A21" s="178"/>
      <c r="B21" s="470" t="s">
        <v>164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c r="A22" s="178"/>
      <c r="B22" s="399" t="s">
        <v>165</v>
      </c>
      <c r="C22" s="400"/>
      <c r="D22" s="401"/>
      <c r="E22" s="408" t="s">
        <v>1</v>
      </c>
      <c r="F22" s="409"/>
      <c r="G22" s="409"/>
      <c r="H22" s="409"/>
      <c r="I22" s="409"/>
      <c r="J22" s="409"/>
      <c r="K22" s="410"/>
      <c r="L22" s="408" t="s">
        <v>166</v>
      </c>
      <c r="M22" s="409"/>
      <c r="N22" s="409"/>
      <c r="O22" s="409"/>
      <c r="P22" s="410"/>
      <c r="Q22" s="414" t="s">
        <v>167</v>
      </c>
      <c r="R22" s="415"/>
      <c r="S22" s="415"/>
      <c r="T22" s="415"/>
      <c r="U22" s="415"/>
      <c r="V22" s="416"/>
      <c r="W22" s="465" t="s">
        <v>168</v>
      </c>
      <c r="X22" s="400"/>
      <c r="Y22" s="401"/>
      <c r="Z22" s="408" t="s">
        <v>1</v>
      </c>
      <c r="AA22" s="409"/>
      <c r="AB22" s="409"/>
      <c r="AC22" s="409"/>
      <c r="AD22" s="409"/>
      <c r="AE22" s="409"/>
      <c r="AF22" s="409"/>
      <c r="AG22" s="410"/>
      <c r="AH22" s="426" t="s">
        <v>169</v>
      </c>
      <c r="AI22" s="409"/>
      <c r="AJ22" s="409"/>
      <c r="AK22" s="409"/>
      <c r="AL22" s="410"/>
      <c r="AM22" s="426" t="s">
        <v>170</v>
      </c>
      <c r="AN22" s="427"/>
      <c r="AO22" s="427"/>
      <c r="AP22" s="427"/>
      <c r="AQ22" s="427"/>
      <c r="AR22" s="428"/>
      <c r="AS22" s="414" t="s">
        <v>167</v>
      </c>
      <c r="AT22" s="415"/>
      <c r="AU22" s="415"/>
      <c r="AV22" s="415"/>
      <c r="AW22" s="415"/>
      <c r="AX22" s="432"/>
      <c r="AY22" s="449" t="s">
        <v>171</v>
      </c>
      <c r="AZ22" s="450"/>
      <c r="BA22" s="450"/>
      <c r="BB22" s="450"/>
      <c r="BC22" s="450"/>
      <c r="BD22" s="450"/>
      <c r="BE22" s="450"/>
      <c r="BF22" s="450"/>
      <c r="BG22" s="450"/>
      <c r="BH22" s="450"/>
      <c r="BI22" s="450"/>
      <c r="BJ22" s="450"/>
      <c r="BK22" s="450"/>
      <c r="BL22" s="450"/>
      <c r="BM22" s="451"/>
      <c r="BN22" s="452">
        <v>90917836</v>
      </c>
      <c r="BO22" s="453"/>
      <c r="BP22" s="453"/>
      <c r="BQ22" s="453"/>
      <c r="BR22" s="453"/>
      <c r="BS22" s="453"/>
      <c r="BT22" s="453"/>
      <c r="BU22" s="454"/>
      <c r="BV22" s="452">
        <v>91068772</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172</v>
      </c>
      <c r="AZ23" s="438"/>
      <c r="BA23" s="438"/>
      <c r="BB23" s="438"/>
      <c r="BC23" s="438"/>
      <c r="BD23" s="438"/>
      <c r="BE23" s="438"/>
      <c r="BF23" s="438"/>
      <c r="BG23" s="438"/>
      <c r="BH23" s="438"/>
      <c r="BI23" s="438"/>
      <c r="BJ23" s="438"/>
      <c r="BK23" s="438"/>
      <c r="BL23" s="438"/>
      <c r="BM23" s="439"/>
      <c r="BN23" s="423">
        <v>75055468</v>
      </c>
      <c r="BO23" s="424"/>
      <c r="BP23" s="424"/>
      <c r="BQ23" s="424"/>
      <c r="BR23" s="424"/>
      <c r="BS23" s="424"/>
      <c r="BT23" s="424"/>
      <c r="BU23" s="425"/>
      <c r="BV23" s="423">
        <v>74673735</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c r="A24" s="178"/>
      <c r="B24" s="402"/>
      <c r="C24" s="403"/>
      <c r="D24" s="404"/>
      <c r="E24" s="379" t="s">
        <v>173</v>
      </c>
      <c r="F24" s="380"/>
      <c r="G24" s="380"/>
      <c r="H24" s="380"/>
      <c r="I24" s="380"/>
      <c r="J24" s="380"/>
      <c r="K24" s="381"/>
      <c r="L24" s="376">
        <v>1</v>
      </c>
      <c r="M24" s="377"/>
      <c r="N24" s="377"/>
      <c r="O24" s="377"/>
      <c r="P24" s="378"/>
      <c r="Q24" s="376">
        <v>9800</v>
      </c>
      <c r="R24" s="377"/>
      <c r="S24" s="377"/>
      <c r="T24" s="377"/>
      <c r="U24" s="377"/>
      <c r="V24" s="378"/>
      <c r="W24" s="466"/>
      <c r="X24" s="403"/>
      <c r="Y24" s="404"/>
      <c r="Z24" s="379" t="s">
        <v>174</v>
      </c>
      <c r="AA24" s="380"/>
      <c r="AB24" s="380"/>
      <c r="AC24" s="380"/>
      <c r="AD24" s="380"/>
      <c r="AE24" s="380"/>
      <c r="AF24" s="380"/>
      <c r="AG24" s="381"/>
      <c r="AH24" s="376">
        <v>1148</v>
      </c>
      <c r="AI24" s="377"/>
      <c r="AJ24" s="377"/>
      <c r="AK24" s="377"/>
      <c r="AL24" s="378"/>
      <c r="AM24" s="376">
        <v>3387748</v>
      </c>
      <c r="AN24" s="377"/>
      <c r="AO24" s="377"/>
      <c r="AP24" s="377"/>
      <c r="AQ24" s="377"/>
      <c r="AR24" s="378"/>
      <c r="AS24" s="376">
        <v>2951</v>
      </c>
      <c r="AT24" s="377"/>
      <c r="AU24" s="377"/>
      <c r="AV24" s="377"/>
      <c r="AW24" s="377"/>
      <c r="AX24" s="436"/>
      <c r="AY24" s="396" t="s">
        <v>175</v>
      </c>
      <c r="AZ24" s="397"/>
      <c r="BA24" s="397"/>
      <c r="BB24" s="397"/>
      <c r="BC24" s="397"/>
      <c r="BD24" s="397"/>
      <c r="BE24" s="397"/>
      <c r="BF24" s="397"/>
      <c r="BG24" s="397"/>
      <c r="BH24" s="397"/>
      <c r="BI24" s="397"/>
      <c r="BJ24" s="397"/>
      <c r="BK24" s="397"/>
      <c r="BL24" s="397"/>
      <c r="BM24" s="398"/>
      <c r="BN24" s="423">
        <v>57927423</v>
      </c>
      <c r="BO24" s="424"/>
      <c r="BP24" s="424"/>
      <c r="BQ24" s="424"/>
      <c r="BR24" s="424"/>
      <c r="BS24" s="424"/>
      <c r="BT24" s="424"/>
      <c r="BU24" s="425"/>
      <c r="BV24" s="423">
        <v>57984188</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c r="A25" s="178"/>
      <c r="B25" s="402"/>
      <c r="C25" s="403"/>
      <c r="D25" s="404"/>
      <c r="E25" s="379" t="s">
        <v>176</v>
      </c>
      <c r="F25" s="380"/>
      <c r="G25" s="380"/>
      <c r="H25" s="380"/>
      <c r="I25" s="380"/>
      <c r="J25" s="380"/>
      <c r="K25" s="381"/>
      <c r="L25" s="376">
        <v>2</v>
      </c>
      <c r="M25" s="377"/>
      <c r="N25" s="377"/>
      <c r="O25" s="377"/>
      <c r="P25" s="378"/>
      <c r="Q25" s="376">
        <v>8000</v>
      </c>
      <c r="R25" s="377"/>
      <c r="S25" s="377"/>
      <c r="T25" s="377"/>
      <c r="U25" s="377"/>
      <c r="V25" s="378"/>
      <c r="W25" s="466"/>
      <c r="X25" s="403"/>
      <c r="Y25" s="404"/>
      <c r="Z25" s="379" t="s">
        <v>177</v>
      </c>
      <c r="AA25" s="380"/>
      <c r="AB25" s="380"/>
      <c r="AC25" s="380"/>
      <c r="AD25" s="380"/>
      <c r="AE25" s="380"/>
      <c r="AF25" s="380"/>
      <c r="AG25" s="381"/>
      <c r="AH25" s="376">
        <v>246</v>
      </c>
      <c r="AI25" s="377"/>
      <c r="AJ25" s="377"/>
      <c r="AK25" s="377"/>
      <c r="AL25" s="378"/>
      <c r="AM25" s="376">
        <v>683634</v>
      </c>
      <c r="AN25" s="377"/>
      <c r="AO25" s="377"/>
      <c r="AP25" s="377"/>
      <c r="AQ25" s="377"/>
      <c r="AR25" s="378"/>
      <c r="AS25" s="376">
        <v>2779</v>
      </c>
      <c r="AT25" s="377"/>
      <c r="AU25" s="377"/>
      <c r="AV25" s="377"/>
      <c r="AW25" s="377"/>
      <c r="AX25" s="436"/>
      <c r="AY25" s="449" t="s">
        <v>178</v>
      </c>
      <c r="AZ25" s="450"/>
      <c r="BA25" s="450"/>
      <c r="BB25" s="450"/>
      <c r="BC25" s="450"/>
      <c r="BD25" s="450"/>
      <c r="BE25" s="450"/>
      <c r="BF25" s="450"/>
      <c r="BG25" s="450"/>
      <c r="BH25" s="450"/>
      <c r="BI25" s="450"/>
      <c r="BJ25" s="450"/>
      <c r="BK25" s="450"/>
      <c r="BL25" s="450"/>
      <c r="BM25" s="451"/>
      <c r="BN25" s="452">
        <v>28843003</v>
      </c>
      <c r="BO25" s="453"/>
      <c r="BP25" s="453"/>
      <c r="BQ25" s="453"/>
      <c r="BR25" s="453"/>
      <c r="BS25" s="453"/>
      <c r="BT25" s="453"/>
      <c r="BU25" s="454"/>
      <c r="BV25" s="452">
        <v>11755420</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c r="A26" s="178"/>
      <c r="B26" s="402"/>
      <c r="C26" s="403"/>
      <c r="D26" s="404"/>
      <c r="E26" s="379" t="s">
        <v>179</v>
      </c>
      <c r="F26" s="380"/>
      <c r="G26" s="380"/>
      <c r="H26" s="380"/>
      <c r="I26" s="380"/>
      <c r="J26" s="380"/>
      <c r="K26" s="381"/>
      <c r="L26" s="376">
        <v>1</v>
      </c>
      <c r="M26" s="377"/>
      <c r="N26" s="377"/>
      <c r="O26" s="377"/>
      <c r="P26" s="378"/>
      <c r="Q26" s="376">
        <v>6800</v>
      </c>
      <c r="R26" s="377"/>
      <c r="S26" s="377"/>
      <c r="T26" s="377"/>
      <c r="U26" s="377"/>
      <c r="V26" s="378"/>
      <c r="W26" s="466"/>
      <c r="X26" s="403"/>
      <c r="Y26" s="404"/>
      <c r="Z26" s="379" t="s">
        <v>180</v>
      </c>
      <c r="AA26" s="434"/>
      <c r="AB26" s="434"/>
      <c r="AC26" s="434"/>
      <c r="AD26" s="434"/>
      <c r="AE26" s="434"/>
      <c r="AF26" s="434"/>
      <c r="AG26" s="435"/>
      <c r="AH26" s="376">
        <v>53</v>
      </c>
      <c r="AI26" s="377"/>
      <c r="AJ26" s="377"/>
      <c r="AK26" s="377"/>
      <c r="AL26" s="378"/>
      <c r="AM26" s="376">
        <v>179511</v>
      </c>
      <c r="AN26" s="377"/>
      <c r="AO26" s="377"/>
      <c r="AP26" s="377"/>
      <c r="AQ26" s="377"/>
      <c r="AR26" s="378"/>
      <c r="AS26" s="376">
        <v>3387</v>
      </c>
      <c r="AT26" s="377"/>
      <c r="AU26" s="377"/>
      <c r="AV26" s="377"/>
      <c r="AW26" s="377"/>
      <c r="AX26" s="436"/>
      <c r="AY26" s="463" t="s">
        <v>181</v>
      </c>
      <c r="AZ26" s="383"/>
      <c r="BA26" s="383"/>
      <c r="BB26" s="383"/>
      <c r="BC26" s="383"/>
      <c r="BD26" s="383"/>
      <c r="BE26" s="383"/>
      <c r="BF26" s="383"/>
      <c r="BG26" s="383"/>
      <c r="BH26" s="383"/>
      <c r="BI26" s="383"/>
      <c r="BJ26" s="383"/>
      <c r="BK26" s="383"/>
      <c r="BL26" s="383"/>
      <c r="BM26" s="464"/>
      <c r="BN26" s="423" t="s">
        <v>130</v>
      </c>
      <c r="BO26" s="424"/>
      <c r="BP26" s="424"/>
      <c r="BQ26" s="424"/>
      <c r="BR26" s="424"/>
      <c r="BS26" s="424"/>
      <c r="BT26" s="424"/>
      <c r="BU26" s="425"/>
      <c r="BV26" s="423" t="s">
        <v>182</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c r="A27" s="178"/>
      <c r="B27" s="402"/>
      <c r="C27" s="403"/>
      <c r="D27" s="404"/>
      <c r="E27" s="379" t="s">
        <v>183</v>
      </c>
      <c r="F27" s="380"/>
      <c r="G27" s="380"/>
      <c r="H27" s="380"/>
      <c r="I27" s="380"/>
      <c r="J27" s="380"/>
      <c r="K27" s="381"/>
      <c r="L27" s="376">
        <v>1</v>
      </c>
      <c r="M27" s="377"/>
      <c r="N27" s="377"/>
      <c r="O27" s="377"/>
      <c r="P27" s="378"/>
      <c r="Q27" s="376">
        <v>5200</v>
      </c>
      <c r="R27" s="377"/>
      <c r="S27" s="377"/>
      <c r="T27" s="377"/>
      <c r="U27" s="377"/>
      <c r="V27" s="378"/>
      <c r="W27" s="466"/>
      <c r="X27" s="403"/>
      <c r="Y27" s="404"/>
      <c r="Z27" s="379" t="s">
        <v>184</v>
      </c>
      <c r="AA27" s="380"/>
      <c r="AB27" s="380"/>
      <c r="AC27" s="380"/>
      <c r="AD27" s="380"/>
      <c r="AE27" s="380"/>
      <c r="AF27" s="380"/>
      <c r="AG27" s="381"/>
      <c r="AH27" s="376">
        <v>7</v>
      </c>
      <c r="AI27" s="377"/>
      <c r="AJ27" s="377"/>
      <c r="AK27" s="377"/>
      <c r="AL27" s="378"/>
      <c r="AM27" s="376">
        <v>26439</v>
      </c>
      <c r="AN27" s="377"/>
      <c r="AO27" s="377"/>
      <c r="AP27" s="377"/>
      <c r="AQ27" s="377"/>
      <c r="AR27" s="378"/>
      <c r="AS27" s="376">
        <v>3777</v>
      </c>
      <c r="AT27" s="377"/>
      <c r="AU27" s="377"/>
      <c r="AV27" s="377"/>
      <c r="AW27" s="377"/>
      <c r="AX27" s="436"/>
      <c r="AY27" s="460" t="s">
        <v>185</v>
      </c>
      <c r="AZ27" s="461"/>
      <c r="BA27" s="461"/>
      <c r="BB27" s="461"/>
      <c r="BC27" s="461"/>
      <c r="BD27" s="461"/>
      <c r="BE27" s="461"/>
      <c r="BF27" s="461"/>
      <c r="BG27" s="461"/>
      <c r="BH27" s="461"/>
      <c r="BI27" s="461"/>
      <c r="BJ27" s="461"/>
      <c r="BK27" s="461"/>
      <c r="BL27" s="461"/>
      <c r="BM27" s="462"/>
      <c r="BN27" s="457" t="s">
        <v>186</v>
      </c>
      <c r="BO27" s="458"/>
      <c r="BP27" s="458"/>
      <c r="BQ27" s="458"/>
      <c r="BR27" s="458"/>
      <c r="BS27" s="458"/>
      <c r="BT27" s="458"/>
      <c r="BU27" s="459"/>
      <c r="BV27" s="457" t="s">
        <v>182</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c r="A28" s="178"/>
      <c r="B28" s="402"/>
      <c r="C28" s="403"/>
      <c r="D28" s="404"/>
      <c r="E28" s="379" t="s">
        <v>187</v>
      </c>
      <c r="F28" s="380"/>
      <c r="G28" s="380"/>
      <c r="H28" s="380"/>
      <c r="I28" s="380"/>
      <c r="J28" s="380"/>
      <c r="K28" s="381"/>
      <c r="L28" s="376">
        <v>1</v>
      </c>
      <c r="M28" s="377"/>
      <c r="N28" s="377"/>
      <c r="O28" s="377"/>
      <c r="P28" s="378"/>
      <c r="Q28" s="376">
        <v>4800</v>
      </c>
      <c r="R28" s="377"/>
      <c r="S28" s="377"/>
      <c r="T28" s="377"/>
      <c r="U28" s="377"/>
      <c r="V28" s="378"/>
      <c r="W28" s="466"/>
      <c r="X28" s="403"/>
      <c r="Y28" s="404"/>
      <c r="Z28" s="379" t="s">
        <v>188</v>
      </c>
      <c r="AA28" s="380"/>
      <c r="AB28" s="380"/>
      <c r="AC28" s="380"/>
      <c r="AD28" s="380"/>
      <c r="AE28" s="380"/>
      <c r="AF28" s="380"/>
      <c r="AG28" s="381"/>
      <c r="AH28" s="376" t="s">
        <v>186</v>
      </c>
      <c r="AI28" s="377"/>
      <c r="AJ28" s="377"/>
      <c r="AK28" s="377"/>
      <c r="AL28" s="378"/>
      <c r="AM28" s="376" t="s">
        <v>186</v>
      </c>
      <c r="AN28" s="377"/>
      <c r="AO28" s="377"/>
      <c r="AP28" s="377"/>
      <c r="AQ28" s="377"/>
      <c r="AR28" s="378"/>
      <c r="AS28" s="376" t="s">
        <v>130</v>
      </c>
      <c r="AT28" s="377"/>
      <c r="AU28" s="377"/>
      <c r="AV28" s="377"/>
      <c r="AW28" s="377"/>
      <c r="AX28" s="436"/>
      <c r="AY28" s="440" t="s">
        <v>189</v>
      </c>
      <c r="AZ28" s="441"/>
      <c r="BA28" s="441"/>
      <c r="BB28" s="442"/>
      <c r="BC28" s="449" t="s">
        <v>48</v>
      </c>
      <c r="BD28" s="450"/>
      <c r="BE28" s="450"/>
      <c r="BF28" s="450"/>
      <c r="BG28" s="450"/>
      <c r="BH28" s="450"/>
      <c r="BI28" s="450"/>
      <c r="BJ28" s="450"/>
      <c r="BK28" s="450"/>
      <c r="BL28" s="450"/>
      <c r="BM28" s="451"/>
      <c r="BN28" s="452">
        <v>3974134</v>
      </c>
      <c r="BO28" s="453"/>
      <c r="BP28" s="453"/>
      <c r="BQ28" s="453"/>
      <c r="BR28" s="453"/>
      <c r="BS28" s="453"/>
      <c r="BT28" s="453"/>
      <c r="BU28" s="454"/>
      <c r="BV28" s="452">
        <v>3564428</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c r="A29" s="178"/>
      <c r="B29" s="402"/>
      <c r="C29" s="403"/>
      <c r="D29" s="404"/>
      <c r="E29" s="379" t="s">
        <v>190</v>
      </c>
      <c r="F29" s="380"/>
      <c r="G29" s="380"/>
      <c r="H29" s="380"/>
      <c r="I29" s="380"/>
      <c r="J29" s="380"/>
      <c r="K29" s="381"/>
      <c r="L29" s="376">
        <v>28</v>
      </c>
      <c r="M29" s="377"/>
      <c r="N29" s="377"/>
      <c r="O29" s="377"/>
      <c r="P29" s="378"/>
      <c r="Q29" s="376">
        <v>4400</v>
      </c>
      <c r="R29" s="377"/>
      <c r="S29" s="377"/>
      <c r="T29" s="377"/>
      <c r="U29" s="377"/>
      <c r="V29" s="378"/>
      <c r="W29" s="467"/>
      <c r="X29" s="468"/>
      <c r="Y29" s="469"/>
      <c r="Z29" s="379" t="s">
        <v>191</v>
      </c>
      <c r="AA29" s="380"/>
      <c r="AB29" s="380"/>
      <c r="AC29" s="380"/>
      <c r="AD29" s="380"/>
      <c r="AE29" s="380"/>
      <c r="AF29" s="380"/>
      <c r="AG29" s="381"/>
      <c r="AH29" s="376">
        <v>1155</v>
      </c>
      <c r="AI29" s="377"/>
      <c r="AJ29" s="377"/>
      <c r="AK29" s="377"/>
      <c r="AL29" s="378"/>
      <c r="AM29" s="376">
        <v>3414187</v>
      </c>
      <c r="AN29" s="377"/>
      <c r="AO29" s="377"/>
      <c r="AP29" s="377"/>
      <c r="AQ29" s="377"/>
      <c r="AR29" s="378"/>
      <c r="AS29" s="376">
        <v>2956</v>
      </c>
      <c r="AT29" s="377"/>
      <c r="AU29" s="377"/>
      <c r="AV29" s="377"/>
      <c r="AW29" s="377"/>
      <c r="AX29" s="436"/>
      <c r="AY29" s="443"/>
      <c r="AZ29" s="444"/>
      <c r="BA29" s="444"/>
      <c r="BB29" s="445"/>
      <c r="BC29" s="437" t="s">
        <v>192</v>
      </c>
      <c r="BD29" s="438"/>
      <c r="BE29" s="438"/>
      <c r="BF29" s="438"/>
      <c r="BG29" s="438"/>
      <c r="BH29" s="438"/>
      <c r="BI29" s="438"/>
      <c r="BJ29" s="438"/>
      <c r="BK29" s="438"/>
      <c r="BL29" s="438"/>
      <c r="BM29" s="439"/>
      <c r="BN29" s="423">
        <v>2852208</v>
      </c>
      <c r="BO29" s="424"/>
      <c r="BP29" s="424"/>
      <c r="BQ29" s="424"/>
      <c r="BR29" s="424"/>
      <c r="BS29" s="424"/>
      <c r="BT29" s="424"/>
      <c r="BU29" s="425"/>
      <c r="BV29" s="423">
        <v>2188876</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193</v>
      </c>
      <c r="X30" s="391"/>
      <c r="Y30" s="391"/>
      <c r="Z30" s="391"/>
      <c r="AA30" s="391"/>
      <c r="AB30" s="391"/>
      <c r="AC30" s="391"/>
      <c r="AD30" s="391"/>
      <c r="AE30" s="391"/>
      <c r="AF30" s="391"/>
      <c r="AG30" s="392"/>
      <c r="AH30" s="393">
        <v>98.4</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5291828</v>
      </c>
      <c r="BO30" s="458"/>
      <c r="BP30" s="458"/>
      <c r="BQ30" s="458"/>
      <c r="BR30" s="458"/>
      <c r="BS30" s="458"/>
      <c r="BT30" s="458"/>
      <c r="BU30" s="459"/>
      <c r="BV30" s="457">
        <v>4481971</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2" t="s">
        <v>194</v>
      </c>
      <c r="D32" s="382"/>
      <c r="E32" s="382"/>
      <c r="F32" s="382"/>
      <c r="G32" s="382"/>
      <c r="H32" s="382"/>
      <c r="I32" s="382"/>
      <c r="J32" s="382"/>
      <c r="K32" s="382"/>
      <c r="L32" s="382"/>
      <c r="M32" s="382"/>
      <c r="N32" s="382"/>
      <c r="O32" s="382"/>
      <c r="P32" s="382"/>
      <c r="Q32" s="382"/>
      <c r="R32" s="382"/>
      <c r="S32" s="382"/>
      <c r="U32" s="383" t="s">
        <v>195</v>
      </c>
      <c r="V32" s="383"/>
      <c r="W32" s="383"/>
      <c r="X32" s="383"/>
      <c r="Y32" s="383"/>
      <c r="Z32" s="383"/>
      <c r="AA32" s="383"/>
      <c r="AB32" s="383"/>
      <c r="AC32" s="383"/>
      <c r="AD32" s="383"/>
      <c r="AE32" s="383"/>
      <c r="AF32" s="383"/>
      <c r="AG32" s="383"/>
      <c r="AH32" s="383"/>
      <c r="AI32" s="383"/>
      <c r="AJ32" s="383"/>
      <c r="AK32" s="383"/>
      <c r="AM32" s="383" t="s">
        <v>196</v>
      </c>
      <c r="AN32" s="383"/>
      <c r="AO32" s="383"/>
      <c r="AP32" s="383"/>
      <c r="AQ32" s="383"/>
      <c r="AR32" s="383"/>
      <c r="AS32" s="383"/>
      <c r="AT32" s="383"/>
      <c r="AU32" s="383"/>
      <c r="AV32" s="383"/>
      <c r="AW32" s="383"/>
      <c r="AX32" s="383"/>
      <c r="AY32" s="383"/>
      <c r="AZ32" s="383"/>
      <c r="BA32" s="383"/>
      <c r="BB32" s="383"/>
      <c r="BC32" s="383"/>
      <c r="BE32" s="383" t="s">
        <v>197</v>
      </c>
      <c r="BF32" s="383"/>
      <c r="BG32" s="383"/>
      <c r="BH32" s="383"/>
      <c r="BI32" s="383"/>
      <c r="BJ32" s="383"/>
      <c r="BK32" s="383"/>
      <c r="BL32" s="383"/>
      <c r="BM32" s="383"/>
      <c r="BN32" s="383"/>
      <c r="BO32" s="383"/>
      <c r="BP32" s="383"/>
      <c r="BQ32" s="383"/>
      <c r="BR32" s="383"/>
      <c r="BS32" s="383"/>
      <c r="BT32" s="383"/>
      <c r="BU32" s="383"/>
      <c r="BW32" s="383" t="s">
        <v>198</v>
      </c>
      <c r="BX32" s="383"/>
      <c r="BY32" s="383"/>
      <c r="BZ32" s="383"/>
      <c r="CA32" s="383"/>
      <c r="CB32" s="383"/>
      <c r="CC32" s="383"/>
      <c r="CD32" s="383"/>
      <c r="CE32" s="383"/>
      <c r="CF32" s="383"/>
      <c r="CG32" s="383"/>
      <c r="CH32" s="383"/>
      <c r="CI32" s="383"/>
      <c r="CJ32" s="383"/>
      <c r="CK32" s="383"/>
      <c r="CL32" s="383"/>
      <c r="CM32" s="383"/>
      <c r="CO32" s="383" t="s">
        <v>199</v>
      </c>
      <c r="CP32" s="383"/>
      <c r="CQ32" s="383"/>
      <c r="CR32" s="383"/>
      <c r="CS32" s="383"/>
      <c r="CT32" s="383"/>
      <c r="CU32" s="383"/>
      <c r="CV32" s="383"/>
      <c r="CW32" s="383"/>
      <c r="CX32" s="383"/>
      <c r="CY32" s="383"/>
      <c r="CZ32" s="383"/>
      <c r="DA32" s="383"/>
      <c r="DB32" s="383"/>
      <c r="DC32" s="383"/>
      <c r="DD32" s="383"/>
      <c r="DE32" s="383"/>
      <c r="DI32" s="201"/>
    </row>
    <row r="33" spans="1:113" ht="13.5" customHeight="1">
      <c r="A33" s="178"/>
      <c r="B33" s="202"/>
      <c r="C33" s="375" t="s">
        <v>200</v>
      </c>
      <c r="D33" s="375"/>
      <c r="E33" s="374" t="s">
        <v>201</v>
      </c>
      <c r="F33" s="374"/>
      <c r="G33" s="374"/>
      <c r="H33" s="374"/>
      <c r="I33" s="374"/>
      <c r="J33" s="374"/>
      <c r="K33" s="374"/>
      <c r="L33" s="374"/>
      <c r="M33" s="374"/>
      <c r="N33" s="374"/>
      <c r="O33" s="374"/>
      <c r="P33" s="374"/>
      <c r="Q33" s="374"/>
      <c r="R33" s="374"/>
      <c r="S33" s="374"/>
      <c r="T33" s="203"/>
      <c r="U33" s="375" t="s">
        <v>202</v>
      </c>
      <c r="V33" s="375"/>
      <c r="W33" s="374" t="s">
        <v>203</v>
      </c>
      <c r="X33" s="374"/>
      <c r="Y33" s="374"/>
      <c r="Z33" s="374"/>
      <c r="AA33" s="374"/>
      <c r="AB33" s="374"/>
      <c r="AC33" s="374"/>
      <c r="AD33" s="374"/>
      <c r="AE33" s="374"/>
      <c r="AF33" s="374"/>
      <c r="AG33" s="374"/>
      <c r="AH33" s="374"/>
      <c r="AI33" s="374"/>
      <c r="AJ33" s="374"/>
      <c r="AK33" s="374"/>
      <c r="AL33" s="203"/>
      <c r="AM33" s="375" t="s">
        <v>204</v>
      </c>
      <c r="AN33" s="375"/>
      <c r="AO33" s="374" t="s">
        <v>205</v>
      </c>
      <c r="AP33" s="374"/>
      <c r="AQ33" s="374"/>
      <c r="AR33" s="374"/>
      <c r="AS33" s="374"/>
      <c r="AT33" s="374"/>
      <c r="AU33" s="374"/>
      <c r="AV33" s="374"/>
      <c r="AW33" s="374"/>
      <c r="AX33" s="374"/>
      <c r="AY33" s="374"/>
      <c r="AZ33" s="374"/>
      <c r="BA33" s="374"/>
      <c r="BB33" s="374"/>
      <c r="BC33" s="374"/>
      <c r="BD33" s="204"/>
      <c r="BE33" s="374" t="s">
        <v>206</v>
      </c>
      <c r="BF33" s="374"/>
      <c r="BG33" s="374" t="s">
        <v>207</v>
      </c>
      <c r="BH33" s="374"/>
      <c r="BI33" s="374"/>
      <c r="BJ33" s="374"/>
      <c r="BK33" s="374"/>
      <c r="BL33" s="374"/>
      <c r="BM33" s="374"/>
      <c r="BN33" s="374"/>
      <c r="BO33" s="374"/>
      <c r="BP33" s="374"/>
      <c r="BQ33" s="374"/>
      <c r="BR33" s="374"/>
      <c r="BS33" s="374"/>
      <c r="BT33" s="374"/>
      <c r="BU33" s="374"/>
      <c r="BV33" s="204"/>
      <c r="BW33" s="375" t="s">
        <v>206</v>
      </c>
      <c r="BX33" s="375"/>
      <c r="BY33" s="374" t="s">
        <v>208</v>
      </c>
      <c r="BZ33" s="374"/>
      <c r="CA33" s="374"/>
      <c r="CB33" s="374"/>
      <c r="CC33" s="374"/>
      <c r="CD33" s="374"/>
      <c r="CE33" s="374"/>
      <c r="CF33" s="374"/>
      <c r="CG33" s="374"/>
      <c r="CH33" s="374"/>
      <c r="CI33" s="374"/>
      <c r="CJ33" s="374"/>
      <c r="CK33" s="374"/>
      <c r="CL33" s="374"/>
      <c r="CM33" s="374"/>
      <c r="CN33" s="203"/>
      <c r="CO33" s="375" t="s">
        <v>209</v>
      </c>
      <c r="CP33" s="375"/>
      <c r="CQ33" s="374" t="s">
        <v>210</v>
      </c>
      <c r="CR33" s="374"/>
      <c r="CS33" s="374"/>
      <c r="CT33" s="374"/>
      <c r="CU33" s="374"/>
      <c r="CV33" s="374"/>
      <c r="CW33" s="374"/>
      <c r="CX33" s="374"/>
      <c r="CY33" s="374"/>
      <c r="CZ33" s="374"/>
      <c r="DA33" s="374"/>
      <c r="DB33" s="374"/>
      <c r="DC33" s="374"/>
      <c r="DD33" s="374"/>
      <c r="DE33" s="374"/>
      <c r="DF33" s="203"/>
      <c r="DG33" s="373" t="s">
        <v>211</v>
      </c>
      <c r="DH33" s="373"/>
      <c r="DI33" s="205"/>
    </row>
    <row r="34" spans="1:113" ht="32.25" customHeight="1">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苫小牧港管理組合（一般会計）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11</v>
      </c>
      <c r="CP34" s="371"/>
      <c r="CQ34" s="372" t="str">
        <f>IF('各会計、関係団体の財政状況及び健全化判断比率'!BS7="","",'各会計、関係団体の財政状況及び健全化判断比率'!BS7)</f>
        <v>（一財）ハスカッププラザ</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苫小牧港管理組合（港湾整備特別会計）</v>
      </c>
      <c r="BZ35" s="372"/>
      <c r="CA35" s="372"/>
      <c r="CB35" s="372"/>
      <c r="CC35" s="372"/>
      <c r="CD35" s="372"/>
      <c r="CE35" s="372"/>
      <c r="CF35" s="372"/>
      <c r="CG35" s="372"/>
      <c r="CH35" s="372"/>
      <c r="CI35" s="372"/>
      <c r="CJ35" s="372"/>
      <c r="CK35" s="372"/>
      <c r="CL35" s="372"/>
      <c r="CM35" s="372"/>
      <c r="CN35" s="178"/>
      <c r="CO35" s="371">
        <f t="shared" ref="CO35:CO43" si="3">IF(CQ35="","",CO34+1)</f>
        <v>12</v>
      </c>
      <c r="CP35" s="371"/>
      <c r="CQ35" s="372" t="str">
        <f>IF('各会計、関係団体の財政状況及び健全化判断比率'!BS8="","",'各会計、関係団体の財政状況及び健全化判断比率'!BS8)</f>
        <v>（一財）苫小牧市勤労者共済センター</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f t="shared" si="0"/>
        <v>7</v>
      </c>
      <c r="AN36" s="371"/>
      <c r="AO36" s="372" t="str">
        <f>IF('各会計、関係団体の財政状況及び健全化判断比率'!B33="","",'各会計、関係団体の財政状況及び健全化判断比率'!B33)</f>
        <v>市立病院事業会計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t="str">
        <f t="shared" si="2"/>
        <v/>
      </c>
      <c r="BX36" s="371"/>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78"/>
      <c r="CO36" s="371">
        <f t="shared" si="3"/>
        <v>13</v>
      </c>
      <c r="CP36" s="371"/>
      <c r="CQ36" s="372" t="str">
        <f>IF('各会計、関係団体の財政状況及び健全化判断比率'!BS9="","",'各会計、関係団体の財政状況及び健全化判断比率'!BS9)</f>
        <v>苫小牧ガス（株）</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f t="shared" si="0"/>
        <v>8</v>
      </c>
      <c r="AN37" s="371"/>
      <c r="AO37" s="372" t="str">
        <f>IF('各会計、関係団体の財政状況及び健全化判断比率'!B34="","",'各会計、関係団体の財政状況及び健全化判断比率'!B34)</f>
        <v>公設地方卸売市場事業会計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t="str">
        <f t="shared" si="2"/>
        <v/>
      </c>
      <c r="BX37" s="371"/>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78"/>
      <c r="CO37" s="371">
        <f t="shared" si="3"/>
        <v>14</v>
      </c>
      <c r="CP37" s="371"/>
      <c r="CQ37" s="372" t="str">
        <f>IF('各会計、関係団体の財政状況及び健全化判断比率'!BS10="","",'各会計、関係団体の財政状況及び健全化判断比率'!BS10)</f>
        <v>（株）苫小牧オートリゾート</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f t="shared" si="3"/>
        <v>15</v>
      </c>
      <c r="CP38" s="371"/>
      <c r="CQ38" s="372" t="str">
        <f>IF('各会計、関係団体の財政状況及び健全化判断比率'!BS11="","",'各会計、関係団体の財政状況及び健全化判断比率'!BS11)</f>
        <v>（公財）苫小牧市スポーツ協会</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16</v>
      </c>
      <c r="CP39" s="371"/>
      <c r="CQ39" s="372" t="str">
        <f>IF('各会計、関係団体の財政状況及び健全化判断比率'!BS12="","",'各会計、関係団体の財政状況及び健全化判断比率'!BS12)</f>
        <v>（公財）道央産業振興財団</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17</v>
      </c>
      <c r="CP40" s="371"/>
      <c r="CQ40" s="372" t="str">
        <f>IF('各会計、関係団体の財政状況及び健全化判断比率'!BS13="","",'各会計、関係団体の財政状況及び健全化判断比率'!BS13)</f>
        <v>（公財）新千歳空港周辺環境整備財団</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212</v>
      </c>
      <c r="E46" s="368" t="s">
        <v>213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c r="E47" s="368" t="s">
        <v>214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c r="E48" s="368" t="s">
        <v>215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c r="E49" s="370" t="s">
        <v>216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c r="E50" s="368" t="s">
        <v>217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c r="E51" s="368" t="s">
        <v>218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c r="E52" s="368" t="s">
        <v>219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c r="E53" s="360" t="s">
        <v>544</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H37" sqref="H37"/>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496</v>
      </c>
      <c r="G33" s="29" t="s">
        <v>497</v>
      </c>
      <c r="H33" s="29" t="s">
        <v>498</v>
      </c>
      <c r="I33" s="29" t="s">
        <v>499</v>
      </c>
      <c r="J33" s="30" t="s">
        <v>500</v>
      </c>
      <c r="K33" s="22"/>
      <c r="L33" s="22"/>
      <c r="M33" s="22"/>
      <c r="N33" s="22"/>
      <c r="O33" s="22"/>
      <c r="P33" s="22"/>
    </row>
    <row r="34" spans="1:16" ht="39" customHeight="1">
      <c r="A34" s="22"/>
      <c r="B34" s="31"/>
      <c r="C34" s="1180" t="s">
        <v>503</v>
      </c>
      <c r="D34" s="1180"/>
      <c r="E34" s="1181"/>
      <c r="F34" s="32">
        <v>3.93</v>
      </c>
      <c r="G34" s="33">
        <v>4.2300000000000004</v>
      </c>
      <c r="H34" s="33">
        <v>3.92</v>
      </c>
      <c r="I34" s="33">
        <v>2.88</v>
      </c>
      <c r="J34" s="34">
        <v>4.6399999999999997</v>
      </c>
      <c r="K34" s="22"/>
      <c r="L34" s="22"/>
      <c r="M34" s="22"/>
      <c r="N34" s="22"/>
      <c r="O34" s="22"/>
      <c r="P34" s="22"/>
    </row>
    <row r="35" spans="1:16" ht="39" customHeight="1">
      <c r="A35" s="22"/>
      <c r="B35" s="35"/>
      <c r="C35" s="1174" t="s">
        <v>504</v>
      </c>
      <c r="D35" s="1175"/>
      <c r="E35" s="1176"/>
      <c r="F35" s="36">
        <v>4.24</v>
      </c>
      <c r="G35" s="37">
        <v>4.49</v>
      </c>
      <c r="H35" s="37">
        <v>4.28</v>
      </c>
      <c r="I35" s="37">
        <v>4.28</v>
      </c>
      <c r="J35" s="38">
        <v>4.22</v>
      </c>
      <c r="K35" s="22"/>
      <c r="L35" s="22"/>
      <c r="M35" s="22"/>
      <c r="N35" s="22"/>
      <c r="O35" s="22"/>
      <c r="P35" s="22"/>
    </row>
    <row r="36" spans="1:16" ht="39" customHeight="1">
      <c r="A36" s="22"/>
      <c r="B36" s="35"/>
      <c r="C36" s="1174" t="s">
        <v>505</v>
      </c>
      <c r="D36" s="1175"/>
      <c r="E36" s="1176"/>
      <c r="F36" s="36">
        <v>2.84</v>
      </c>
      <c r="G36" s="37">
        <v>3.47</v>
      </c>
      <c r="H36" s="37">
        <v>3.64</v>
      </c>
      <c r="I36" s="37">
        <v>3.72</v>
      </c>
      <c r="J36" s="38">
        <v>3.84</v>
      </c>
      <c r="K36" s="22"/>
      <c r="L36" s="22"/>
      <c r="M36" s="22"/>
      <c r="N36" s="22"/>
      <c r="O36" s="22"/>
      <c r="P36" s="22"/>
    </row>
    <row r="37" spans="1:16" ht="39" customHeight="1">
      <c r="A37" s="22"/>
      <c r="B37" s="35"/>
      <c r="C37" s="1174" t="s">
        <v>506</v>
      </c>
      <c r="D37" s="1175"/>
      <c r="E37" s="1176"/>
      <c r="F37" s="36" t="s">
        <v>507</v>
      </c>
      <c r="G37" s="37" t="s">
        <v>508</v>
      </c>
      <c r="H37" s="37" t="s">
        <v>509</v>
      </c>
      <c r="I37" s="37" t="s">
        <v>510</v>
      </c>
      <c r="J37" s="38">
        <v>3.56</v>
      </c>
      <c r="K37" s="22"/>
      <c r="L37" s="22"/>
      <c r="M37" s="22"/>
      <c r="N37" s="22"/>
      <c r="O37" s="22"/>
      <c r="P37" s="22"/>
    </row>
    <row r="38" spans="1:16" ht="39" customHeight="1">
      <c r="A38" s="22"/>
      <c r="B38" s="35"/>
      <c r="C38" s="1174" t="s">
        <v>511</v>
      </c>
      <c r="D38" s="1175"/>
      <c r="E38" s="1176"/>
      <c r="F38" s="36">
        <v>1.36</v>
      </c>
      <c r="G38" s="37">
        <v>1.4</v>
      </c>
      <c r="H38" s="37">
        <v>1.34</v>
      </c>
      <c r="I38" s="37">
        <v>1.17</v>
      </c>
      <c r="J38" s="38">
        <v>0.96</v>
      </c>
      <c r="K38" s="22"/>
      <c r="L38" s="22"/>
      <c r="M38" s="22"/>
      <c r="N38" s="22"/>
      <c r="O38" s="22"/>
      <c r="P38" s="22"/>
    </row>
    <row r="39" spans="1:16" ht="39" customHeight="1">
      <c r="A39" s="22"/>
      <c r="B39" s="35"/>
      <c r="C39" s="1174" t="s">
        <v>512</v>
      </c>
      <c r="D39" s="1175"/>
      <c r="E39" s="1176"/>
      <c r="F39" s="36">
        <v>0.54</v>
      </c>
      <c r="G39" s="37">
        <v>0.36</v>
      </c>
      <c r="H39" s="37">
        <v>0.3</v>
      </c>
      <c r="I39" s="37">
        <v>0.95</v>
      </c>
      <c r="J39" s="38">
        <v>0.59</v>
      </c>
      <c r="K39" s="22"/>
      <c r="L39" s="22"/>
      <c r="M39" s="22"/>
      <c r="N39" s="22"/>
      <c r="O39" s="22"/>
      <c r="P39" s="22"/>
    </row>
    <row r="40" spans="1:16" ht="39" customHeight="1">
      <c r="A40" s="22"/>
      <c r="B40" s="35"/>
      <c r="C40" s="1174" t="s">
        <v>513</v>
      </c>
      <c r="D40" s="1175"/>
      <c r="E40" s="1176"/>
      <c r="F40" s="36">
        <v>1.32</v>
      </c>
      <c r="G40" s="37">
        <v>0.36</v>
      </c>
      <c r="H40" s="37">
        <v>0.2</v>
      </c>
      <c r="I40" s="37">
        <v>0.32</v>
      </c>
      <c r="J40" s="38">
        <v>0.22</v>
      </c>
      <c r="K40" s="22"/>
      <c r="L40" s="22"/>
      <c r="M40" s="22"/>
      <c r="N40" s="22"/>
      <c r="O40" s="22"/>
      <c r="P40" s="22"/>
    </row>
    <row r="41" spans="1:16" ht="39" customHeight="1">
      <c r="A41" s="22"/>
      <c r="B41" s="35"/>
      <c r="C41" s="1174" t="s">
        <v>514</v>
      </c>
      <c r="D41" s="1175"/>
      <c r="E41" s="1176"/>
      <c r="F41" s="36">
        <v>0.16</v>
      </c>
      <c r="G41" s="37">
        <v>0.18</v>
      </c>
      <c r="H41" s="37">
        <v>0.17</v>
      </c>
      <c r="I41" s="37">
        <v>0.18</v>
      </c>
      <c r="J41" s="38">
        <v>0.18</v>
      </c>
      <c r="K41" s="22"/>
      <c r="L41" s="22"/>
      <c r="M41" s="22"/>
      <c r="N41" s="22"/>
      <c r="O41" s="22"/>
      <c r="P41" s="22"/>
    </row>
    <row r="42" spans="1:16" ht="39" customHeight="1">
      <c r="A42" s="22"/>
      <c r="B42" s="39"/>
      <c r="C42" s="1174" t="s">
        <v>515</v>
      </c>
      <c r="D42" s="1175"/>
      <c r="E42" s="1176"/>
      <c r="F42" s="36" t="s">
        <v>455</v>
      </c>
      <c r="G42" s="37" t="s">
        <v>455</v>
      </c>
      <c r="H42" s="37" t="s">
        <v>455</v>
      </c>
      <c r="I42" s="37" t="s">
        <v>455</v>
      </c>
      <c r="J42" s="38" t="s">
        <v>455</v>
      </c>
      <c r="K42" s="22"/>
      <c r="L42" s="22"/>
      <c r="M42" s="22"/>
      <c r="N42" s="22"/>
      <c r="O42" s="22"/>
      <c r="P42" s="22"/>
    </row>
    <row r="43" spans="1:16" ht="39" customHeight="1" thickBot="1">
      <c r="A43" s="22"/>
      <c r="B43" s="40"/>
      <c r="C43" s="1177" t="s">
        <v>516</v>
      </c>
      <c r="D43" s="1178"/>
      <c r="E43" s="1179"/>
      <c r="F43" s="41">
        <v>0</v>
      </c>
      <c r="G43" s="42">
        <v>0</v>
      </c>
      <c r="H43" s="42" t="s">
        <v>455</v>
      </c>
      <c r="I43" s="42" t="s">
        <v>455</v>
      </c>
      <c r="J43" s="43" t="s">
        <v>455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AdLSRXtGaX+2Tc09ogJ9B5SzwE/H/m7oB7oED3HLRJ6NCy5jFZJUKlq1NECytmlXDAkP0/L20blW8wi4PwQpCg==" saltValue="z3d7PO2DaTR6ofKTcHmc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U47" sqref="U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496</v>
      </c>
      <c r="L44" s="56" t="s">
        <v>497</v>
      </c>
      <c r="M44" s="56" t="s">
        <v>498</v>
      </c>
      <c r="N44" s="56" t="s">
        <v>499</v>
      </c>
      <c r="O44" s="57" t="s">
        <v>500</v>
      </c>
      <c r="P44" s="48"/>
      <c r="Q44" s="48"/>
      <c r="R44" s="48"/>
      <c r="S44" s="48"/>
      <c r="T44" s="48"/>
      <c r="U44" s="48"/>
    </row>
    <row r="45" spans="1:21" ht="30.75" customHeight="1">
      <c r="A45" s="48"/>
      <c r="B45" s="1200" t="s">
        <v>11</v>
      </c>
      <c r="C45" s="1201"/>
      <c r="D45" s="58"/>
      <c r="E45" s="1206" t="s">
        <v>12</v>
      </c>
      <c r="F45" s="1206"/>
      <c r="G45" s="1206"/>
      <c r="H45" s="1206"/>
      <c r="I45" s="1206"/>
      <c r="J45" s="1207"/>
      <c r="K45" s="59">
        <v>7430</v>
      </c>
      <c r="L45" s="60">
        <v>7340</v>
      </c>
      <c r="M45" s="60">
        <v>7207</v>
      </c>
      <c r="N45" s="60">
        <v>7196</v>
      </c>
      <c r="O45" s="61">
        <v>7446</v>
      </c>
      <c r="P45" s="48"/>
      <c r="Q45" s="48"/>
      <c r="R45" s="48"/>
      <c r="S45" s="48"/>
      <c r="T45" s="48"/>
      <c r="U45" s="48"/>
    </row>
    <row r="46" spans="1:21" ht="30.75" customHeight="1">
      <c r="A46" s="48"/>
      <c r="B46" s="1202"/>
      <c r="C46" s="1203"/>
      <c r="D46" s="62"/>
      <c r="E46" s="1184" t="s">
        <v>13</v>
      </c>
      <c r="F46" s="1184"/>
      <c r="G46" s="1184"/>
      <c r="H46" s="1184"/>
      <c r="I46" s="1184"/>
      <c r="J46" s="1185"/>
      <c r="K46" s="63" t="s">
        <v>455</v>
      </c>
      <c r="L46" s="64" t="s">
        <v>455</v>
      </c>
      <c r="M46" s="64" t="s">
        <v>455</v>
      </c>
      <c r="N46" s="64" t="s">
        <v>455</v>
      </c>
      <c r="O46" s="65" t="s">
        <v>455</v>
      </c>
      <c r="P46" s="48"/>
      <c r="Q46" s="48"/>
      <c r="R46" s="48"/>
      <c r="S46" s="48"/>
      <c r="T46" s="48"/>
      <c r="U46" s="48"/>
    </row>
    <row r="47" spans="1:21" ht="30.75" customHeight="1">
      <c r="A47" s="48"/>
      <c r="B47" s="1202"/>
      <c r="C47" s="1203"/>
      <c r="D47" s="62"/>
      <c r="E47" s="1184" t="s">
        <v>14</v>
      </c>
      <c r="F47" s="1184"/>
      <c r="G47" s="1184"/>
      <c r="H47" s="1184"/>
      <c r="I47" s="1184"/>
      <c r="J47" s="1185"/>
      <c r="K47" s="63" t="s">
        <v>455</v>
      </c>
      <c r="L47" s="64" t="s">
        <v>455</v>
      </c>
      <c r="M47" s="64" t="s">
        <v>455</v>
      </c>
      <c r="N47" s="64" t="s">
        <v>455</v>
      </c>
      <c r="O47" s="65" t="s">
        <v>455</v>
      </c>
      <c r="P47" s="48"/>
      <c r="Q47" s="48"/>
      <c r="R47" s="48"/>
      <c r="S47" s="48"/>
      <c r="T47" s="48"/>
      <c r="U47" s="48"/>
    </row>
    <row r="48" spans="1:21" ht="30.75" customHeight="1">
      <c r="A48" s="48"/>
      <c r="B48" s="1202"/>
      <c r="C48" s="1203"/>
      <c r="D48" s="62"/>
      <c r="E48" s="1184" t="s">
        <v>15</v>
      </c>
      <c r="F48" s="1184"/>
      <c r="G48" s="1184"/>
      <c r="H48" s="1184"/>
      <c r="I48" s="1184"/>
      <c r="J48" s="1185"/>
      <c r="K48" s="63">
        <v>1727</v>
      </c>
      <c r="L48" s="64">
        <v>1749</v>
      </c>
      <c r="M48" s="64">
        <v>1648</v>
      </c>
      <c r="N48" s="64">
        <v>1686</v>
      </c>
      <c r="O48" s="65">
        <v>1694</v>
      </c>
      <c r="P48" s="48"/>
      <c r="Q48" s="48"/>
      <c r="R48" s="48"/>
      <c r="S48" s="48"/>
      <c r="T48" s="48"/>
      <c r="U48" s="48"/>
    </row>
    <row r="49" spans="1:21" ht="30.75" customHeight="1">
      <c r="A49" s="48"/>
      <c r="B49" s="1202"/>
      <c r="C49" s="1203"/>
      <c r="D49" s="62"/>
      <c r="E49" s="1184" t="s">
        <v>16</v>
      </c>
      <c r="F49" s="1184"/>
      <c r="G49" s="1184"/>
      <c r="H49" s="1184"/>
      <c r="I49" s="1184"/>
      <c r="J49" s="1185"/>
      <c r="K49" s="63">
        <v>643</v>
      </c>
      <c r="L49" s="64">
        <v>451</v>
      </c>
      <c r="M49" s="64">
        <v>396</v>
      </c>
      <c r="N49" s="64">
        <v>401</v>
      </c>
      <c r="O49" s="65">
        <v>359</v>
      </c>
      <c r="P49" s="48"/>
      <c r="Q49" s="48"/>
      <c r="R49" s="48"/>
      <c r="S49" s="48"/>
      <c r="T49" s="48"/>
      <c r="U49" s="48"/>
    </row>
    <row r="50" spans="1:21" ht="30.75" customHeight="1">
      <c r="A50" s="48"/>
      <c r="B50" s="1202"/>
      <c r="C50" s="1203"/>
      <c r="D50" s="62"/>
      <c r="E50" s="1184" t="s">
        <v>17</v>
      </c>
      <c r="F50" s="1184"/>
      <c r="G50" s="1184"/>
      <c r="H50" s="1184"/>
      <c r="I50" s="1184"/>
      <c r="J50" s="1185"/>
      <c r="K50" s="63">
        <v>153</v>
      </c>
      <c r="L50" s="64">
        <v>115</v>
      </c>
      <c r="M50" s="64">
        <v>136</v>
      </c>
      <c r="N50" s="64">
        <v>157</v>
      </c>
      <c r="O50" s="65">
        <v>262</v>
      </c>
      <c r="P50" s="48"/>
      <c r="Q50" s="48"/>
      <c r="R50" s="48"/>
      <c r="S50" s="48"/>
      <c r="T50" s="48"/>
      <c r="U50" s="48"/>
    </row>
    <row r="51" spans="1:21" ht="30.75" customHeight="1">
      <c r="A51" s="48"/>
      <c r="B51" s="1204"/>
      <c r="C51" s="1205"/>
      <c r="D51" s="66"/>
      <c r="E51" s="1184" t="s">
        <v>18</v>
      </c>
      <c r="F51" s="1184"/>
      <c r="G51" s="1184"/>
      <c r="H51" s="1184"/>
      <c r="I51" s="1184"/>
      <c r="J51" s="1185"/>
      <c r="K51" s="63" t="s">
        <v>455</v>
      </c>
      <c r="L51" s="64" t="s">
        <v>455</v>
      </c>
      <c r="M51" s="64" t="s">
        <v>455</v>
      </c>
      <c r="N51" s="64" t="s">
        <v>455</v>
      </c>
      <c r="O51" s="65" t="s">
        <v>455</v>
      </c>
      <c r="P51" s="48"/>
      <c r="Q51" s="48"/>
      <c r="R51" s="48"/>
      <c r="S51" s="48"/>
      <c r="T51" s="48"/>
      <c r="U51" s="48"/>
    </row>
    <row r="52" spans="1:21" ht="30.75" customHeight="1">
      <c r="A52" s="48"/>
      <c r="B52" s="1182" t="s">
        <v>19</v>
      </c>
      <c r="C52" s="1183"/>
      <c r="D52" s="66"/>
      <c r="E52" s="1184" t="s">
        <v>20</v>
      </c>
      <c r="F52" s="1184"/>
      <c r="G52" s="1184"/>
      <c r="H52" s="1184"/>
      <c r="I52" s="1184"/>
      <c r="J52" s="1185"/>
      <c r="K52" s="63">
        <v>7534</v>
      </c>
      <c r="L52" s="64">
        <v>7379</v>
      </c>
      <c r="M52" s="64">
        <v>7163</v>
      </c>
      <c r="N52" s="64">
        <v>7191</v>
      </c>
      <c r="O52" s="65">
        <v>7124</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2419</v>
      </c>
      <c r="L53" s="69">
        <v>2276</v>
      </c>
      <c r="M53" s="69">
        <v>2224</v>
      </c>
      <c r="N53" s="69">
        <v>2249</v>
      </c>
      <c r="O53" s="70">
        <v>2637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517</v>
      </c>
      <c r="P55" s="48"/>
      <c r="Q55" s="48"/>
      <c r="R55" s="48"/>
      <c r="S55" s="48"/>
      <c r="T55" s="48"/>
      <c r="U55" s="48"/>
    </row>
    <row r="56" spans="1:21" ht="31.5" customHeight="1" thickBot="1">
      <c r="A56" s="48"/>
      <c r="B56" s="76"/>
      <c r="C56" s="77"/>
      <c r="D56" s="77"/>
      <c r="E56" s="78"/>
      <c r="F56" s="78"/>
      <c r="G56" s="78"/>
      <c r="H56" s="78"/>
      <c r="I56" s="78"/>
      <c r="J56" s="79" t="s">
        <v>2</v>
      </c>
      <c r="K56" s="80" t="s">
        <v>518</v>
      </c>
      <c r="L56" s="81" t="s">
        <v>519</v>
      </c>
      <c r="M56" s="81" t="s">
        <v>520</v>
      </c>
      <c r="N56" s="81" t="s">
        <v>521</v>
      </c>
      <c r="O56" s="82" t="s">
        <v>522</v>
      </c>
      <c r="P56" s="48"/>
      <c r="Q56" s="48"/>
      <c r="R56" s="48"/>
      <c r="S56" s="48"/>
      <c r="T56" s="48"/>
      <c r="U56" s="48"/>
    </row>
    <row r="57" spans="1:21" ht="31.5" customHeight="1">
      <c r="B57" s="1190" t="s">
        <v>25</v>
      </c>
      <c r="C57" s="1191"/>
      <c r="D57" s="1194" t="s">
        <v>26</v>
      </c>
      <c r="E57" s="1195"/>
      <c r="F57" s="1195"/>
      <c r="G57" s="1195"/>
      <c r="H57" s="1195"/>
      <c r="I57" s="1195"/>
      <c r="J57" s="1196"/>
      <c r="K57" s="83"/>
      <c r="L57" s="84"/>
      <c r="M57" s="84"/>
      <c r="N57" s="84"/>
      <c r="O57" s="85"/>
    </row>
    <row r="58" spans="1:21" ht="31.5" customHeight="1" thickBot="1">
      <c r="B58" s="1192"/>
      <c r="C58" s="1193"/>
      <c r="D58" s="1197" t="s">
        <v>27</v>
      </c>
      <c r="E58" s="1198"/>
      <c r="F58" s="1198"/>
      <c r="G58" s="1198"/>
      <c r="H58" s="1198"/>
      <c r="I58" s="1198"/>
      <c r="J58" s="119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FSw4HZr6//itb6+3BJfyNxdcjCwK4ixsCPDYh0MNo7JWP7FBausKtgFP7cpmVa2Y5MKtSjwyKL9wNi2mnr88g==" saltValue="GHbHpcdUHQMbniZFufN3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J41" sqref="J41"/>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496</v>
      </c>
      <c r="J40" s="100" t="s">
        <v>497</v>
      </c>
      <c r="K40" s="100" t="s">
        <v>498</v>
      </c>
      <c r="L40" s="100" t="s">
        <v>499</v>
      </c>
      <c r="M40" s="101" t="s">
        <v>500</v>
      </c>
    </row>
    <row r="41" spans="2:13" ht="27.75" customHeight="1">
      <c r="B41" s="1220" t="s">
        <v>30</v>
      </c>
      <c r="C41" s="1221"/>
      <c r="D41" s="102"/>
      <c r="E41" s="1222" t="s">
        <v>31</v>
      </c>
      <c r="F41" s="1222"/>
      <c r="G41" s="1222"/>
      <c r="H41" s="1223"/>
      <c r="I41" s="351">
        <v>82579</v>
      </c>
      <c r="J41" s="352">
        <v>84838</v>
      </c>
      <c r="K41" s="352">
        <v>87492</v>
      </c>
      <c r="L41" s="352">
        <v>91069</v>
      </c>
      <c r="M41" s="353">
        <v>90918</v>
      </c>
    </row>
    <row r="42" spans="2:13" ht="27.75" customHeight="1">
      <c r="B42" s="1210"/>
      <c r="C42" s="1211"/>
      <c r="D42" s="103"/>
      <c r="E42" s="1214" t="s">
        <v>32</v>
      </c>
      <c r="F42" s="1214"/>
      <c r="G42" s="1214"/>
      <c r="H42" s="1215"/>
      <c r="I42" s="354">
        <v>1498</v>
      </c>
      <c r="J42" s="355">
        <v>2043</v>
      </c>
      <c r="K42" s="355">
        <v>2037</v>
      </c>
      <c r="L42" s="355">
        <v>1824</v>
      </c>
      <c r="M42" s="356">
        <v>1656</v>
      </c>
    </row>
    <row r="43" spans="2:13" ht="27.75" customHeight="1">
      <c r="B43" s="1210"/>
      <c r="C43" s="1211"/>
      <c r="D43" s="103"/>
      <c r="E43" s="1214" t="s">
        <v>33</v>
      </c>
      <c r="F43" s="1214"/>
      <c r="G43" s="1214"/>
      <c r="H43" s="1215"/>
      <c r="I43" s="354">
        <v>20281</v>
      </c>
      <c r="J43" s="355">
        <v>19963</v>
      </c>
      <c r="K43" s="355">
        <v>19360</v>
      </c>
      <c r="L43" s="355">
        <v>18540</v>
      </c>
      <c r="M43" s="356">
        <v>18166</v>
      </c>
    </row>
    <row r="44" spans="2:13" ht="27.75" customHeight="1">
      <c r="B44" s="1210"/>
      <c r="C44" s="1211"/>
      <c r="D44" s="103"/>
      <c r="E44" s="1214" t="s">
        <v>34</v>
      </c>
      <c r="F44" s="1214"/>
      <c r="G44" s="1214"/>
      <c r="H44" s="1215"/>
      <c r="I44" s="354">
        <v>5607</v>
      </c>
      <c r="J44" s="355">
        <v>5021</v>
      </c>
      <c r="K44" s="355">
        <v>4394</v>
      </c>
      <c r="L44" s="355">
        <v>4312</v>
      </c>
      <c r="M44" s="356">
        <v>4232</v>
      </c>
    </row>
    <row r="45" spans="2:13" ht="27.75" customHeight="1">
      <c r="B45" s="1210"/>
      <c r="C45" s="1211"/>
      <c r="D45" s="103"/>
      <c r="E45" s="1214" t="s">
        <v>35</v>
      </c>
      <c r="F45" s="1214"/>
      <c r="G45" s="1214"/>
      <c r="H45" s="1215"/>
      <c r="I45" s="354">
        <v>6540</v>
      </c>
      <c r="J45" s="355">
        <v>6424</v>
      </c>
      <c r="K45" s="355">
        <v>6237</v>
      </c>
      <c r="L45" s="355">
        <v>6319</v>
      </c>
      <c r="M45" s="356">
        <v>6553</v>
      </c>
    </row>
    <row r="46" spans="2:13" ht="27.75" customHeight="1">
      <c r="B46" s="1210"/>
      <c r="C46" s="1211"/>
      <c r="D46" s="104"/>
      <c r="E46" s="1214" t="s">
        <v>36</v>
      </c>
      <c r="F46" s="1214"/>
      <c r="G46" s="1214"/>
      <c r="H46" s="1215"/>
      <c r="I46" s="354" t="s">
        <v>455</v>
      </c>
      <c r="J46" s="355" t="s">
        <v>455</v>
      </c>
      <c r="K46" s="355" t="s">
        <v>455</v>
      </c>
      <c r="L46" s="355" t="s">
        <v>455</v>
      </c>
      <c r="M46" s="356" t="s">
        <v>455</v>
      </c>
    </row>
    <row r="47" spans="2:13" ht="27.75" customHeight="1">
      <c r="B47" s="1210"/>
      <c r="C47" s="1211"/>
      <c r="D47" s="105"/>
      <c r="E47" s="1224" t="s">
        <v>37</v>
      </c>
      <c r="F47" s="1225"/>
      <c r="G47" s="1225"/>
      <c r="H47" s="1226"/>
      <c r="I47" s="354" t="s">
        <v>455</v>
      </c>
      <c r="J47" s="355" t="s">
        <v>455</v>
      </c>
      <c r="K47" s="355" t="s">
        <v>455</v>
      </c>
      <c r="L47" s="355" t="s">
        <v>455</v>
      </c>
      <c r="M47" s="356" t="s">
        <v>455</v>
      </c>
    </row>
    <row r="48" spans="2:13" ht="27.75" customHeight="1">
      <c r="B48" s="1210"/>
      <c r="C48" s="1211"/>
      <c r="D48" s="103"/>
      <c r="E48" s="1214" t="s">
        <v>38</v>
      </c>
      <c r="F48" s="1214"/>
      <c r="G48" s="1214"/>
      <c r="H48" s="1215"/>
      <c r="I48" s="354" t="s">
        <v>455</v>
      </c>
      <c r="J48" s="355" t="s">
        <v>455</v>
      </c>
      <c r="K48" s="355" t="s">
        <v>455</v>
      </c>
      <c r="L48" s="355" t="s">
        <v>455</v>
      </c>
      <c r="M48" s="356" t="s">
        <v>455</v>
      </c>
    </row>
    <row r="49" spans="2:13" ht="27.75" customHeight="1">
      <c r="B49" s="1212"/>
      <c r="C49" s="1213"/>
      <c r="D49" s="103"/>
      <c r="E49" s="1214" t="s">
        <v>39</v>
      </c>
      <c r="F49" s="1214"/>
      <c r="G49" s="1214"/>
      <c r="H49" s="1215"/>
      <c r="I49" s="354" t="s">
        <v>455</v>
      </c>
      <c r="J49" s="355" t="s">
        <v>455</v>
      </c>
      <c r="K49" s="355" t="s">
        <v>455</v>
      </c>
      <c r="L49" s="355" t="s">
        <v>455</v>
      </c>
      <c r="M49" s="356" t="s">
        <v>455</v>
      </c>
    </row>
    <row r="50" spans="2:13" ht="27.75" customHeight="1">
      <c r="B50" s="1208" t="s">
        <v>40</v>
      </c>
      <c r="C50" s="1209"/>
      <c r="D50" s="106"/>
      <c r="E50" s="1214" t="s">
        <v>41</v>
      </c>
      <c r="F50" s="1214"/>
      <c r="G50" s="1214"/>
      <c r="H50" s="1215"/>
      <c r="I50" s="354">
        <v>10288</v>
      </c>
      <c r="J50" s="355">
        <v>11155</v>
      </c>
      <c r="K50" s="355">
        <v>11835</v>
      </c>
      <c r="L50" s="355">
        <v>12143</v>
      </c>
      <c r="M50" s="356">
        <v>14488</v>
      </c>
    </row>
    <row r="51" spans="2:13" ht="27.75" customHeight="1">
      <c r="B51" s="1210"/>
      <c r="C51" s="1211"/>
      <c r="D51" s="103"/>
      <c r="E51" s="1214" t="s">
        <v>42</v>
      </c>
      <c r="F51" s="1214"/>
      <c r="G51" s="1214"/>
      <c r="H51" s="1215"/>
      <c r="I51" s="354">
        <v>21593</v>
      </c>
      <c r="J51" s="355">
        <v>22496</v>
      </c>
      <c r="K51" s="355">
        <v>23460</v>
      </c>
      <c r="L51" s="355">
        <v>24414</v>
      </c>
      <c r="M51" s="356">
        <v>24041</v>
      </c>
    </row>
    <row r="52" spans="2:13" ht="27.75" customHeight="1">
      <c r="B52" s="1212"/>
      <c r="C52" s="1213"/>
      <c r="D52" s="103"/>
      <c r="E52" s="1214" t="s">
        <v>43</v>
      </c>
      <c r="F52" s="1214"/>
      <c r="G52" s="1214"/>
      <c r="H52" s="1215"/>
      <c r="I52" s="354">
        <v>62264</v>
      </c>
      <c r="J52" s="355">
        <v>62410</v>
      </c>
      <c r="K52" s="355">
        <v>62266</v>
      </c>
      <c r="L52" s="355">
        <v>62551</v>
      </c>
      <c r="M52" s="356">
        <v>61466</v>
      </c>
    </row>
    <row r="53" spans="2:13" ht="27.75" customHeight="1" thickBot="1">
      <c r="B53" s="1216" t="s">
        <v>44</v>
      </c>
      <c r="C53" s="1217"/>
      <c r="D53" s="107"/>
      <c r="E53" s="1218" t="s">
        <v>45</v>
      </c>
      <c r="F53" s="1218"/>
      <c r="G53" s="1218"/>
      <c r="H53" s="1219"/>
      <c r="I53" s="357">
        <v>22360</v>
      </c>
      <c r="J53" s="358">
        <v>22229</v>
      </c>
      <c r="K53" s="358">
        <v>21960</v>
      </c>
      <c r="L53" s="358">
        <v>22956</v>
      </c>
      <c r="M53" s="359">
        <v>21530</v>
      </c>
    </row>
    <row r="54" spans="2:13" ht="27.75" customHeight="1">
      <c r="B54" s="108" t="s">
        <v>46</v>
      </c>
      <c r="C54" s="109"/>
      <c r="D54" s="109"/>
      <c r="E54" s="110"/>
      <c r="F54" s="110"/>
      <c r="G54" s="110"/>
      <c r="H54" s="110"/>
      <c r="I54" s="111"/>
      <c r="J54" s="111"/>
      <c r="K54" s="111"/>
      <c r="L54" s="111"/>
      <c r="M54" s="111"/>
    </row>
    <row r="55" spans="2:13"/>
  </sheetData>
  <sheetProtection algorithmName="SHA-512" hashValue="1kEXZjGUVBAjBqFMGdPziKGCIrQ2LSwQVXt6z0zie9wr3sZyThxHZ7NuoSl241Bg3L0N0NZeXZxKoQhBw9jn+w==" saltValue="Uqd2bAKYlDH8HIib9cIG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G59" sqref="G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498</v>
      </c>
      <c r="G54" s="116" t="s">
        <v>499</v>
      </c>
      <c r="H54" s="117" t="s">
        <v>500</v>
      </c>
    </row>
    <row r="55" spans="2:8" ht="52.5" customHeight="1">
      <c r="B55" s="118"/>
      <c r="C55" s="1235" t="s">
        <v>48</v>
      </c>
      <c r="D55" s="1235"/>
      <c r="E55" s="1236"/>
      <c r="F55" s="119">
        <v>3516</v>
      </c>
      <c r="G55" s="119">
        <v>3564</v>
      </c>
      <c r="H55" s="120">
        <v>3974</v>
      </c>
    </row>
    <row r="56" spans="2:8" ht="52.5" customHeight="1">
      <c r="B56" s="121"/>
      <c r="C56" s="1237" t="s">
        <v>49</v>
      </c>
      <c r="D56" s="1237"/>
      <c r="E56" s="1238"/>
      <c r="F56" s="122">
        <v>2085</v>
      </c>
      <c r="G56" s="122">
        <v>2189</v>
      </c>
      <c r="H56" s="123">
        <v>2852</v>
      </c>
    </row>
    <row r="57" spans="2:8" ht="53.25" customHeight="1">
      <c r="B57" s="121"/>
      <c r="C57" s="1239" t="s">
        <v>50</v>
      </c>
      <c r="D57" s="1239"/>
      <c r="E57" s="1240"/>
      <c r="F57" s="124">
        <v>4463</v>
      </c>
      <c r="G57" s="124">
        <v>4482</v>
      </c>
      <c r="H57" s="125">
        <v>5292</v>
      </c>
    </row>
    <row r="58" spans="2:8" ht="45.75" customHeight="1">
      <c r="B58" s="126"/>
      <c r="C58" s="1227" t="s">
        <v>539</v>
      </c>
      <c r="D58" s="1228"/>
      <c r="E58" s="1229"/>
      <c r="F58" s="127">
        <v>2190</v>
      </c>
      <c r="G58" s="127">
        <v>2135</v>
      </c>
      <c r="H58" s="128">
        <v>2518</v>
      </c>
    </row>
    <row r="59" spans="2:8" ht="45.75" customHeight="1">
      <c r="B59" s="126"/>
      <c r="C59" s="1227" t="s">
        <v>540</v>
      </c>
      <c r="D59" s="1228"/>
      <c r="E59" s="1229"/>
      <c r="F59" s="127">
        <v>898</v>
      </c>
      <c r="G59" s="127">
        <v>800</v>
      </c>
      <c r="H59" s="128">
        <v>720</v>
      </c>
    </row>
    <row r="60" spans="2:8" ht="45.75" customHeight="1">
      <c r="B60" s="126"/>
      <c r="C60" s="1227" t="s">
        <v>541</v>
      </c>
      <c r="D60" s="1228"/>
      <c r="E60" s="1229"/>
      <c r="F60" s="127">
        <v>253</v>
      </c>
      <c r="G60" s="127">
        <v>181</v>
      </c>
      <c r="H60" s="128">
        <v>527</v>
      </c>
    </row>
    <row r="61" spans="2:8" ht="45.75" customHeight="1">
      <c r="B61" s="126"/>
      <c r="C61" s="1227" t="s">
        <v>542</v>
      </c>
      <c r="D61" s="1228"/>
      <c r="E61" s="1229"/>
      <c r="F61" s="127">
        <v>321</v>
      </c>
      <c r="G61" s="127">
        <v>369</v>
      </c>
      <c r="H61" s="128">
        <v>469</v>
      </c>
    </row>
    <row r="62" spans="2:8" ht="45.75" customHeight="1" thickBot="1">
      <c r="B62" s="129"/>
      <c r="C62" s="1230" t="s">
        <v>543</v>
      </c>
      <c r="D62" s="1231"/>
      <c r="E62" s="1232"/>
      <c r="F62" s="130">
        <v>195</v>
      </c>
      <c r="G62" s="130">
        <v>378</v>
      </c>
      <c r="H62" s="131">
        <v>442</v>
      </c>
    </row>
    <row r="63" spans="2:8" ht="52.5" customHeight="1" thickBot="1">
      <c r="B63" s="132"/>
      <c r="C63" s="1233" t="s">
        <v>51</v>
      </c>
      <c r="D63" s="1233"/>
      <c r="E63" s="1234"/>
      <c r="F63" s="133">
        <v>10064</v>
      </c>
      <c r="G63" s="133">
        <v>10235</v>
      </c>
      <c r="H63" s="134">
        <v>12118</v>
      </c>
    </row>
    <row r="64" spans="2:8"/>
  </sheetData>
  <sheetProtection algorithmName="SHA-512" hashValue="hd4mdBCnAimVzJMARt/QbME9tEs8ErbD5t1X2Kib6uQS5Q524cznYQfoY3r8IlimEG2QF6t8usii43dry4OnEQ==" saltValue="ctspb4Bs6sj4yhQXjCyI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Y37" zoomScaleNormal="100" zoomScaleSheetLayoutView="55" workbookViewId="0">
      <selection activeCell="CC64" sqref="CC64"/>
    </sheetView>
  </sheetViews>
  <sheetFormatPr defaultColWidth="0" defaultRowHeight="13.5" customHeight="1" zeroHeight="1"/>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c r="A1" s="1241"/>
      <c r="B1" s="1242"/>
      <c r="DD1" s="1243"/>
      <c r="DE1" s="1243"/>
    </row>
    <row r="2" spans="1:109" ht="25.5" customHeight="1">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c r="DD19" s="1243"/>
      <c r="DE19" s="1243"/>
    </row>
    <row r="20" spans="1:109">
      <c r="DD20" s="1243"/>
      <c r="DE20" s="1243"/>
    </row>
    <row r="21" spans="1:109" ht="17.25" customHeight="1">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c r="B22" s="1249"/>
    </row>
    <row r="23" spans="1:109">
      <c r="B23" s="1249"/>
    </row>
    <row r="24" spans="1:109">
      <c r="B24" s="1249"/>
    </row>
    <row r="25" spans="1:109">
      <c r="B25" s="1249"/>
    </row>
    <row r="26" spans="1:109">
      <c r="B26" s="1249"/>
    </row>
    <row r="27" spans="1:109">
      <c r="B27" s="1249"/>
    </row>
    <row r="28" spans="1:109">
      <c r="B28" s="1249"/>
    </row>
    <row r="29" spans="1:109">
      <c r="B29" s="1249"/>
    </row>
    <row r="30" spans="1:109">
      <c r="B30" s="1249"/>
    </row>
    <row r="31" spans="1:109">
      <c r="B31" s="1249"/>
    </row>
    <row r="32" spans="1:109">
      <c r="B32" s="1249"/>
    </row>
    <row r="33" spans="2:109">
      <c r="B33" s="1249"/>
    </row>
    <row r="34" spans="2:109">
      <c r="B34" s="1249"/>
    </row>
    <row r="35" spans="2:109">
      <c r="B35" s="1249"/>
    </row>
    <row r="36" spans="2:109">
      <c r="B36" s="1249"/>
    </row>
    <row r="37" spans="2:109">
      <c r="B37" s="1249"/>
    </row>
    <row r="38" spans="2:109">
      <c r="B38" s="1249"/>
    </row>
    <row r="39" spans="2:109">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c r="B40" s="1254"/>
      <c r="DD40" s="1254"/>
      <c r="DE40" s="1243"/>
    </row>
    <row r="41" spans="2:109" ht="17.25">
      <c r="B41" s="1255" t="s">
        <v>626</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c r="B42" s="1249"/>
      <c r="G42" s="1256"/>
      <c r="I42" s="1257"/>
      <c r="J42" s="1257"/>
      <c r="K42" s="1257"/>
      <c r="AM42" s="1256"/>
      <c r="AN42" s="1256" t="s">
        <v>627</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c r="B43" s="1249"/>
      <c r="AN43" s="1258" t="s">
        <v>628</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c r="B49" s="1249"/>
      <c r="AN49" s="1243" t="s">
        <v>629</v>
      </c>
    </row>
    <row r="50" spans="1:109">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496</v>
      </c>
      <c r="BQ50" s="1274"/>
      <c r="BR50" s="1274"/>
      <c r="BS50" s="1274"/>
      <c r="BT50" s="1274"/>
      <c r="BU50" s="1274"/>
      <c r="BV50" s="1274"/>
      <c r="BW50" s="1274"/>
      <c r="BX50" s="1274" t="s">
        <v>497</v>
      </c>
      <c r="BY50" s="1274"/>
      <c r="BZ50" s="1274"/>
      <c r="CA50" s="1274"/>
      <c r="CB50" s="1274"/>
      <c r="CC50" s="1274"/>
      <c r="CD50" s="1274"/>
      <c r="CE50" s="1274"/>
      <c r="CF50" s="1274" t="s">
        <v>498</v>
      </c>
      <c r="CG50" s="1274"/>
      <c r="CH50" s="1274"/>
      <c r="CI50" s="1274"/>
      <c r="CJ50" s="1274"/>
      <c r="CK50" s="1274"/>
      <c r="CL50" s="1274"/>
      <c r="CM50" s="1274"/>
      <c r="CN50" s="1274" t="s">
        <v>499</v>
      </c>
      <c r="CO50" s="1274"/>
      <c r="CP50" s="1274"/>
      <c r="CQ50" s="1274"/>
      <c r="CR50" s="1274"/>
      <c r="CS50" s="1274"/>
      <c r="CT50" s="1274"/>
      <c r="CU50" s="1274"/>
      <c r="CV50" s="1274" t="s">
        <v>500</v>
      </c>
      <c r="CW50" s="1274"/>
      <c r="CX50" s="1274"/>
      <c r="CY50" s="1274"/>
      <c r="CZ50" s="1274"/>
      <c r="DA50" s="1274"/>
      <c r="DB50" s="1274"/>
      <c r="DC50" s="1274"/>
    </row>
    <row r="51" spans="1:109" ht="13.5" customHeight="1">
      <c r="B51" s="1249"/>
      <c r="G51" s="1275"/>
      <c r="H51" s="1275"/>
      <c r="I51" s="1276"/>
      <c r="J51" s="1276"/>
      <c r="K51" s="1277"/>
      <c r="L51" s="1277"/>
      <c r="M51" s="1277"/>
      <c r="N51" s="1277"/>
      <c r="AM51" s="1267"/>
      <c r="AN51" s="1278" t="s">
        <v>630</v>
      </c>
      <c r="AO51" s="1278"/>
      <c r="AP51" s="1278"/>
      <c r="AQ51" s="1278"/>
      <c r="AR51" s="1278"/>
      <c r="AS51" s="1278"/>
      <c r="AT51" s="1278"/>
      <c r="AU51" s="1278"/>
      <c r="AV51" s="1278"/>
      <c r="AW51" s="1278"/>
      <c r="AX51" s="1278"/>
      <c r="AY51" s="1278"/>
      <c r="AZ51" s="1278"/>
      <c r="BA51" s="1278"/>
      <c r="BB51" s="1278" t="s">
        <v>632</v>
      </c>
      <c r="BC51" s="1278"/>
      <c r="BD51" s="1278"/>
      <c r="BE51" s="1278"/>
      <c r="BF51" s="1278"/>
      <c r="BG51" s="1278"/>
      <c r="BH51" s="1278"/>
      <c r="BI51" s="1278"/>
      <c r="BJ51" s="1278"/>
      <c r="BK51" s="1278"/>
      <c r="BL51" s="1278"/>
      <c r="BM51" s="1278"/>
      <c r="BN51" s="1278"/>
      <c r="BO51" s="1278"/>
      <c r="BP51" s="1279">
        <v>66</v>
      </c>
      <c r="BQ51" s="1279"/>
      <c r="BR51" s="1279"/>
      <c r="BS51" s="1279"/>
      <c r="BT51" s="1279"/>
      <c r="BU51" s="1279"/>
      <c r="BV51" s="1279"/>
      <c r="BW51" s="1279"/>
      <c r="BX51" s="1279">
        <v>65.099999999999994</v>
      </c>
      <c r="BY51" s="1279"/>
      <c r="BZ51" s="1279"/>
      <c r="CA51" s="1279"/>
      <c r="CB51" s="1279"/>
      <c r="CC51" s="1279"/>
      <c r="CD51" s="1279"/>
      <c r="CE51" s="1279"/>
      <c r="CF51" s="1279">
        <v>64.099999999999994</v>
      </c>
      <c r="CG51" s="1279"/>
      <c r="CH51" s="1279"/>
      <c r="CI51" s="1279"/>
      <c r="CJ51" s="1279"/>
      <c r="CK51" s="1279"/>
      <c r="CL51" s="1279"/>
      <c r="CM51" s="1279"/>
      <c r="CN51" s="1279">
        <v>65.2</v>
      </c>
      <c r="CO51" s="1279"/>
      <c r="CP51" s="1279"/>
      <c r="CQ51" s="1279"/>
      <c r="CR51" s="1279"/>
      <c r="CS51" s="1279"/>
      <c r="CT51" s="1279"/>
      <c r="CU51" s="1279"/>
      <c r="CV51" s="1279">
        <v>58.6</v>
      </c>
      <c r="CW51" s="1279"/>
      <c r="CX51" s="1279"/>
      <c r="CY51" s="1279"/>
      <c r="CZ51" s="1279"/>
      <c r="DA51" s="1279"/>
      <c r="DB51" s="1279"/>
      <c r="DC51" s="1279"/>
    </row>
    <row r="52" spans="1:109">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633</v>
      </c>
      <c r="BC53" s="1278"/>
      <c r="BD53" s="1278"/>
      <c r="BE53" s="1278"/>
      <c r="BF53" s="1278"/>
      <c r="BG53" s="1278"/>
      <c r="BH53" s="1278"/>
      <c r="BI53" s="1278"/>
      <c r="BJ53" s="1278"/>
      <c r="BK53" s="1278"/>
      <c r="BL53" s="1278"/>
      <c r="BM53" s="1278"/>
      <c r="BN53" s="1278"/>
      <c r="BO53" s="1278"/>
      <c r="BP53" s="1279">
        <v>51.7</v>
      </c>
      <c r="BQ53" s="1279"/>
      <c r="BR53" s="1279"/>
      <c r="BS53" s="1279"/>
      <c r="BT53" s="1279"/>
      <c r="BU53" s="1279"/>
      <c r="BV53" s="1279"/>
      <c r="BW53" s="1279"/>
      <c r="BX53" s="1279">
        <v>52.2</v>
      </c>
      <c r="BY53" s="1279"/>
      <c r="BZ53" s="1279"/>
      <c r="CA53" s="1279"/>
      <c r="CB53" s="1279"/>
      <c r="CC53" s="1279"/>
      <c r="CD53" s="1279"/>
      <c r="CE53" s="1279"/>
      <c r="CF53" s="1279">
        <v>53</v>
      </c>
      <c r="CG53" s="1279"/>
      <c r="CH53" s="1279"/>
      <c r="CI53" s="1279"/>
      <c r="CJ53" s="1279"/>
      <c r="CK53" s="1279"/>
      <c r="CL53" s="1279"/>
      <c r="CM53" s="1279"/>
      <c r="CN53" s="1279">
        <v>54</v>
      </c>
      <c r="CO53" s="1279"/>
      <c r="CP53" s="1279"/>
      <c r="CQ53" s="1279"/>
      <c r="CR53" s="1279"/>
      <c r="CS53" s="1279"/>
      <c r="CT53" s="1279"/>
      <c r="CU53" s="1279"/>
      <c r="CV53" s="1279">
        <v>55.2</v>
      </c>
      <c r="CW53" s="1279"/>
      <c r="CX53" s="1279"/>
      <c r="CY53" s="1279"/>
      <c r="CZ53" s="1279"/>
      <c r="DA53" s="1279"/>
      <c r="DB53" s="1279"/>
      <c r="DC53" s="1279"/>
    </row>
    <row r="54" spans="1:109">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1257"/>
      <c r="B55" s="1249"/>
      <c r="G55" s="1268"/>
      <c r="H55" s="1268"/>
      <c r="I55" s="1268"/>
      <c r="J55" s="1268"/>
      <c r="K55" s="1277"/>
      <c r="L55" s="1277"/>
      <c r="M55" s="1277"/>
      <c r="N55" s="1277"/>
      <c r="AN55" s="1274" t="s">
        <v>634</v>
      </c>
      <c r="AO55" s="1274"/>
      <c r="AP55" s="1274"/>
      <c r="AQ55" s="1274"/>
      <c r="AR55" s="1274"/>
      <c r="AS55" s="1274"/>
      <c r="AT55" s="1274"/>
      <c r="AU55" s="1274"/>
      <c r="AV55" s="1274"/>
      <c r="AW55" s="1274"/>
      <c r="AX55" s="1274"/>
      <c r="AY55" s="1274"/>
      <c r="AZ55" s="1274"/>
      <c r="BA55" s="1274"/>
      <c r="BB55" s="1278" t="s">
        <v>631</v>
      </c>
      <c r="BC55" s="1278"/>
      <c r="BD55" s="1278"/>
      <c r="BE55" s="1278"/>
      <c r="BF55" s="1278"/>
      <c r="BG55" s="1278"/>
      <c r="BH55" s="1278"/>
      <c r="BI55" s="1278"/>
      <c r="BJ55" s="1278"/>
      <c r="BK55" s="1278"/>
      <c r="BL55" s="1278"/>
      <c r="BM55" s="1278"/>
      <c r="BN55" s="1278"/>
      <c r="BO55" s="1278"/>
      <c r="BP55" s="1279">
        <v>17.399999999999999</v>
      </c>
      <c r="BQ55" s="1279"/>
      <c r="BR55" s="1279"/>
      <c r="BS55" s="1279"/>
      <c r="BT55" s="1279"/>
      <c r="BU55" s="1279"/>
      <c r="BV55" s="1279"/>
      <c r="BW55" s="1279"/>
      <c r="BX55" s="1279">
        <v>12.1</v>
      </c>
      <c r="BY55" s="1279"/>
      <c r="BZ55" s="1279"/>
      <c r="CA55" s="1279"/>
      <c r="CB55" s="1279"/>
      <c r="CC55" s="1279"/>
      <c r="CD55" s="1279"/>
      <c r="CE55" s="1279"/>
      <c r="CF55" s="1279">
        <v>11.2</v>
      </c>
      <c r="CG55" s="1279"/>
      <c r="CH55" s="1279"/>
      <c r="CI55" s="1279"/>
      <c r="CJ55" s="1279"/>
      <c r="CK55" s="1279"/>
      <c r="CL55" s="1279"/>
      <c r="CM55" s="1279"/>
      <c r="CN55" s="1279">
        <v>7.1</v>
      </c>
      <c r="CO55" s="1279"/>
      <c r="CP55" s="1279"/>
      <c r="CQ55" s="1279"/>
      <c r="CR55" s="1279"/>
      <c r="CS55" s="1279"/>
      <c r="CT55" s="1279"/>
      <c r="CU55" s="1279"/>
      <c r="CV55" s="1279">
        <v>5</v>
      </c>
      <c r="CW55" s="1279"/>
      <c r="CX55" s="1279"/>
      <c r="CY55" s="1279"/>
      <c r="CZ55" s="1279"/>
      <c r="DA55" s="1279"/>
      <c r="DB55" s="1279"/>
      <c r="DC55" s="1279"/>
    </row>
    <row r="56" spans="1:109">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635</v>
      </c>
      <c r="BC57" s="1278"/>
      <c r="BD57" s="1278"/>
      <c r="BE57" s="1278"/>
      <c r="BF57" s="1278"/>
      <c r="BG57" s="1278"/>
      <c r="BH57" s="1278"/>
      <c r="BI57" s="1278"/>
      <c r="BJ57" s="1278"/>
      <c r="BK57" s="1278"/>
      <c r="BL57" s="1278"/>
      <c r="BM57" s="1278"/>
      <c r="BN57" s="1278"/>
      <c r="BO57" s="1278"/>
      <c r="BP57" s="1279">
        <v>58.9</v>
      </c>
      <c r="BQ57" s="1279"/>
      <c r="BR57" s="1279"/>
      <c r="BS57" s="1279"/>
      <c r="BT57" s="1279"/>
      <c r="BU57" s="1279"/>
      <c r="BV57" s="1279"/>
      <c r="BW57" s="1279"/>
      <c r="BX57" s="1279">
        <v>59.4</v>
      </c>
      <c r="BY57" s="1279"/>
      <c r="BZ57" s="1279"/>
      <c r="CA57" s="1279"/>
      <c r="CB57" s="1279"/>
      <c r="CC57" s="1279"/>
      <c r="CD57" s="1279"/>
      <c r="CE57" s="1279"/>
      <c r="CF57" s="1279">
        <v>60.2</v>
      </c>
      <c r="CG57" s="1279"/>
      <c r="CH57" s="1279"/>
      <c r="CI57" s="1279"/>
      <c r="CJ57" s="1279"/>
      <c r="CK57" s="1279"/>
      <c r="CL57" s="1279"/>
      <c r="CM57" s="1279"/>
      <c r="CN57" s="1279">
        <v>61</v>
      </c>
      <c r="CO57" s="1279"/>
      <c r="CP57" s="1279"/>
      <c r="CQ57" s="1279"/>
      <c r="CR57" s="1279"/>
      <c r="CS57" s="1279"/>
      <c r="CT57" s="1279"/>
      <c r="CU57" s="1279"/>
      <c r="CV57" s="1279">
        <v>62.1</v>
      </c>
      <c r="CW57" s="1279"/>
      <c r="CX57" s="1279"/>
      <c r="CY57" s="1279"/>
      <c r="CZ57" s="1279"/>
      <c r="DA57" s="1279"/>
      <c r="DB57" s="1279"/>
      <c r="DC57" s="1279"/>
      <c r="DD57" s="1282"/>
      <c r="DE57" s="1280"/>
    </row>
    <row r="58" spans="1:109" s="1257" customFormat="1">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c r="B63" s="1288" t="s">
        <v>636</v>
      </c>
    </row>
    <row r="64" spans="1:109">
      <c r="B64" s="1249"/>
      <c r="G64" s="1256"/>
      <c r="I64" s="1289"/>
      <c r="J64" s="1289"/>
      <c r="K64" s="1289"/>
      <c r="L64" s="1289"/>
      <c r="M64" s="1289"/>
      <c r="N64" s="1290"/>
      <c r="AM64" s="1256"/>
      <c r="AN64" s="1256" t="s">
        <v>627</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c r="B65" s="1249"/>
      <c r="AN65" s="1258" t="s">
        <v>637</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c r="B71" s="1249"/>
      <c r="G71" s="1294"/>
      <c r="I71" s="1295"/>
      <c r="J71" s="1292"/>
      <c r="K71" s="1292"/>
      <c r="L71" s="1293"/>
      <c r="M71" s="1292"/>
      <c r="N71" s="1293"/>
      <c r="AM71" s="1294"/>
      <c r="AN71" s="1243" t="s">
        <v>629</v>
      </c>
    </row>
    <row r="72" spans="2:107">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496</v>
      </c>
      <c r="BQ72" s="1274"/>
      <c r="BR72" s="1274"/>
      <c r="BS72" s="1274"/>
      <c r="BT72" s="1274"/>
      <c r="BU72" s="1274"/>
      <c r="BV72" s="1274"/>
      <c r="BW72" s="1274"/>
      <c r="BX72" s="1274" t="s">
        <v>497</v>
      </c>
      <c r="BY72" s="1274"/>
      <c r="BZ72" s="1274"/>
      <c r="CA72" s="1274"/>
      <c r="CB72" s="1274"/>
      <c r="CC72" s="1274"/>
      <c r="CD72" s="1274"/>
      <c r="CE72" s="1274"/>
      <c r="CF72" s="1274" t="s">
        <v>498</v>
      </c>
      <c r="CG72" s="1274"/>
      <c r="CH72" s="1274"/>
      <c r="CI72" s="1274"/>
      <c r="CJ72" s="1274"/>
      <c r="CK72" s="1274"/>
      <c r="CL72" s="1274"/>
      <c r="CM72" s="1274"/>
      <c r="CN72" s="1274" t="s">
        <v>499</v>
      </c>
      <c r="CO72" s="1274"/>
      <c r="CP72" s="1274"/>
      <c r="CQ72" s="1274"/>
      <c r="CR72" s="1274"/>
      <c r="CS72" s="1274"/>
      <c r="CT72" s="1274"/>
      <c r="CU72" s="1274"/>
      <c r="CV72" s="1274" t="s">
        <v>500</v>
      </c>
      <c r="CW72" s="1274"/>
      <c r="CX72" s="1274"/>
      <c r="CY72" s="1274"/>
      <c r="CZ72" s="1274"/>
      <c r="DA72" s="1274"/>
      <c r="DB72" s="1274"/>
      <c r="DC72" s="1274"/>
    </row>
    <row r="73" spans="2:107">
      <c r="B73" s="1249"/>
      <c r="G73" s="1275"/>
      <c r="H73" s="1275"/>
      <c r="I73" s="1275"/>
      <c r="J73" s="1275"/>
      <c r="K73" s="1296"/>
      <c r="L73" s="1296"/>
      <c r="M73" s="1296"/>
      <c r="N73" s="1296"/>
      <c r="AM73" s="1267"/>
      <c r="AN73" s="1278" t="s">
        <v>630</v>
      </c>
      <c r="AO73" s="1278"/>
      <c r="AP73" s="1278"/>
      <c r="AQ73" s="1278"/>
      <c r="AR73" s="1278"/>
      <c r="AS73" s="1278"/>
      <c r="AT73" s="1278"/>
      <c r="AU73" s="1278"/>
      <c r="AV73" s="1278"/>
      <c r="AW73" s="1278"/>
      <c r="AX73" s="1278"/>
      <c r="AY73" s="1278"/>
      <c r="AZ73" s="1278"/>
      <c r="BA73" s="1278"/>
      <c r="BB73" s="1278" t="s">
        <v>632</v>
      </c>
      <c r="BC73" s="1278"/>
      <c r="BD73" s="1278"/>
      <c r="BE73" s="1278"/>
      <c r="BF73" s="1278"/>
      <c r="BG73" s="1278"/>
      <c r="BH73" s="1278"/>
      <c r="BI73" s="1278"/>
      <c r="BJ73" s="1278"/>
      <c r="BK73" s="1278"/>
      <c r="BL73" s="1278"/>
      <c r="BM73" s="1278"/>
      <c r="BN73" s="1278"/>
      <c r="BO73" s="1278"/>
      <c r="BP73" s="1279">
        <v>66</v>
      </c>
      <c r="BQ73" s="1279"/>
      <c r="BR73" s="1279"/>
      <c r="BS73" s="1279"/>
      <c r="BT73" s="1279"/>
      <c r="BU73" s="1279"/>
      <c r="BV73" s="1279"/>
      <c r="BW73" s="1279"/>
      <c r="BX73" s="1279">
        <v>65.099999999999994</v>
      </c>
      <c r="BY73" s="1279"/>
      <c r="BZ73" s="1279"/>
      <c r="CA73" s="1279"/>
      <c r="CB73" s="1279"/>
      <c r="CC73" s="1279"/>
      <c r="CD73" s="1279"/>
      <c r="CE73" s="1279"/>
      <c r="CF73" s="1279">
        <v>64.099999999999994</v>
      </c>
      <c r="CG73" s="1279"/>
      <c r="CH73" s="1279"/>
      <c r="CI73" s="1279"/>
      <c r="CJ73" s="1279"/>
      <c r="CK73" s="1279"/>
      <c r="CL73" s="1279"/>
      <c r="CM73" s="1279"/>
      <c r="CN73" s="1279">
        <v>65.2</v>
      </c>
      <c r="CO73" s="1279"/>
      <c r="CP73" s="1279"/>
      <c r="CQ73" s="1279"/>
      <c r="CR73" s="1279"/>
      <c r="CS73" s="1279"/>
      <c r="CT73" s="1279"/>
      <c r="CU73" s="1279"/>
      <c r="CV73" s="1279">
        <v>58.6</v>
      </c>
      <c r="CW73" s="1279"/>
      <c r="CX73" s="1279"/>
      <c r="CY73" s="1279"/>
      <c r="CZ73" s="1279"/>
      <c r="DA73" s="1279"/>
      <c r="DB73" s="1279"/>
      <c r="DC73" s="1279"/>
    </row>
    <row r="74" spans="2:107">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638</v>
      </c>
      <c r="BC75" s="1278"/>
      <c r="BD75" s="1278"/>
      <c r="BE75" s="1278"/>
      <c r="BF75" s="1278"/>
      <c r="BG75" s="1278"/>
      <c r="BH75" s="1278"/>
      <c r="BI75" s="1278"/>
      <c r="BJ75" s="1278"/>
      <c r="BK75" s="1278"/>
      <c r="BL75" s="1278"/>
      <c r="BM75" s="1278"/>
      <c r="BN75" s="1278"/>
      <c r="BO75" s="1278"/>
      <c r="BP75" s="1279">
        <v>6.6</v>
      </c>
      <c r="BQ75" s="1279"/>
      <c r="BR75" s="1279"/>
      <c r="BS75" s="1279"/>
      <c r="BT75" s="1279"/>
      <c r="BU75" s="1279"/>
      <c r="BV75" s="1279"/>
      <c r="BW75" s="1279"/>
      <c r="BX75" s="1279">
        <v>6.9</v>
      </c>
      <c r="BY75" s="1279"/>
      <c r="BZ75" s="1279"/>
      <c r="CA75" s="1279"/>
      <c r="CB75" s="1279"/>
      <c r="CC75" s="1279"/>
      <c r="CD75" s="1279"/>
      <c r="CE75" s="1279"/>
      <c r="CF75" s="1279">
        <v>6.7</v>
      </c>
      <c r="CG75" s="1279"/>
      <c r="CH75" s="1279"/>
      <c r="CI75" s="1279"/>
      <c r="CJ75" s="1279"/>
      <c r="CK75" s="1279"/>
      <c r="CL75" s="1279"/>
      <c r="CM75" s="1279"/>
      <c r="CN75" s="1279">
        <v>6.5</v>
      </c>
      <c r="CO75" s="1279"/>
      <c r="CP75" s="1279"/>
      <c r="CQ75" s="1279"/>
      <c r="CR75" s="1279"/>
      <c r="CS75" s="1279"/>
      <c r="CT75" s="1279"/>
      <c r="CU75" s="1279"/>
      <c r="CV75" s="1279">
        <v>6.6</v>
      </c>
      <c r="CW75" s="1279"/>
      <c r="CX75" s="1279"/>
      <c r="CY75" s="1279"/>
      <c r="CZ75" s="1279"/>
      <c r="DA75" s="1279"/>
      <c r="DB75" s="1279"/>
      <c r="DC75" s="1279"/>
    </row>
    <row r="76" spans="2:107">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1249"/>
      <c r="G77" s="1268"/>
      <c r="H77" s="1268"/>
      <c r="I77" s="1268"/>
      <c r="J77" s="1268"/>
      <c r="K77" s="1296"/>
      <c r="L77" s="1296"/>
      <c r="M77" s="1296"/>
      <c r="N77" s="1296"/>
      <c r="AN77" s="1274" t="s">
        <v>639</v>
      </c>
      <c r="AO77" s="1274"/>
      <c r="AP77" s="1274"/>
      <c r="AQ77" s="1274"/>
      <c r="AR77" s="1274"/>
      <c r="AS77" s="1274"/>
      <c r="AT77" s="1274"/>
      <c r="AU77" s="1274"/>
      <c r="AV77" s="1274"/>
      <c r="AW77" s="1274"/>
      <c r="AX77" s="1274"/>
      <c r="AY77" s="1274"/>
      <c r="AZ77" s="1274"/>
      <c r="BA77" s="1274"/>
      <c r="BB77" s="1278" t="s">
        <v>631</v>
      </c>
      <c r="BC77" s="1278"/>
      <c r="BD77" s="1278"/>
      <c r="BE77" s="1278"/>
      <c r="BF77" s="1278"/>
      <c r="BG77" s="1278"/>
      <c r="BH77" s="1278"/>
      <c r="BI77" s="1278"/>
      <c r="BJ77" s="1278"/>
      <c r="BK77" s="1278"/>
      <c r="BL77" s="1278"/>
      <c r="BM77" s="1278"/>
      <c r="BN77" s="1278"/>
      <c r="BO77" s="1278"/>
      <c r="BP77" s="1279">
        <v>17.399999999999999</v>
      </c>
      <c r="BQ77" s="1279"/>
      <c r="BR77" s="1279"/>
      <c r="BS77" s="1279"/>
      <c r="BT77" s="1279"/>
      <c r="BU77" s="1279"/>
      <c r="BV77" s="1279"/>
      <c r="BW77" s="1279"/>
      <c r="BX77" s="1279">
        <v>12.1</v>
      </c>
      <c r="BY77" s="1279"/>
      <c r="BZ77" s="1279"/>
      <c r="CA77" s="1279"/>
      <c r="CB77" s="1279"/>
      <c r="CC77" s="1279"/>
      <c r="CD77" s="1279"/>
      <c r="CE77" s="1279"/>
      <c r="CF77" s="1279">
        <v>11.2</v>
      </c>
      <c r="CG77" s="1279"/>
      <c r="CH77" s="1279"/>
      <c r="CI77" s="1279"/>
      <c r="CJ77" s="1279"/>
      <c r="CK77" s="1279"/>
      <c r="CL77" s="1279"/>
      <c r="CM77" s="1279"/>
      <c r="CN77" s="1279">
        <v>7.1</v>
      </c>
      <c r="CO77" s="1279"/>
      <c r="CP77" s="1279"/>
      <c r="CQ77" s="1279"/>
      <c r="CR77" s="1279"/>
      <c r="CS77" s="1279"/>
      <c r="CT77" s="1279"/>
      <c r="CU77" s="1279"/>
      <c r="CV77" s="1279">
        <v>5</v>
      </c>
      <c r="CW77" s="1279"/>
      <c r="CX77" s="1279"/>
      <c r="CY77" s="1279"/>
      <c r="CZ77" s="1279"/>
      <c r="DA77" s="1279"/>
      <c r="DB77" s="1279"/>
      <c r="DC77" s="1279"/>
    </row>
    <row r="78" spans="2:107">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638</v>
      </c>
      <c r="BC79" s="1278"/>
      <c r="BD79" s="1278"/>
      <c r="BE79" s="1278"/>
      <c r="BF79" s="1278"/>
      <c r="BG79" s="1278"/>
      <c r="BH79" s="1278"/>
      <c r="BI79" s="1278"/>
      <c r="BJ79" s="1278"/>
      <c r="BK79" s="1278"/>
      <c r="BL79" s="1278"/>
      <c r="BM79" s="1278"/>
      <c r="BN79" s="1278"/>
      <c r="BO79" s="1278"/>
      <c r="BP79" s="1279">
        <v>3.6</v>
      </c>
      <c r="BQ79" s="1279"/>
      <c r="BR79" s="1279"/>
      <c r="BS79" s="1279"/>
      <c r="BT79" s="1279"/>
      <c r="BU79" s="1279"/>
      <c r="BV79" s="1279"/>
      <c r="BW79" s="1279"/>
      <c r="BX79" s="1279">
        <v>3.5</v>
      </c>
      <c r="BY79" s="1279"/>
      <c r="BZ79" s="1279"/>
      <c r="CA79" s="1279"/>
      <c r="CB79" s="1279"/>
      <c r="CC79" s="1279"/>
      <c r="CD79" s="1279"/>
      <c r="CE79" s="1279"/>
      <c r="CF79" s="1279">
        <v>3.5</v>
      </c>
      <c r="CG79" s="1279"/>
      <c r="CH79" s="1279"/>
      <c r="CI79" s="1279"/>
      <c r="CJ79" s="1279"/>
      <c r="CK79" s="1279"/>
      <c r="CL79" s="1279"/>
      <c r="CM79" s="1279"/>
      <c r="CN79" s="1279">
        <v>3.4</v>
      </c>
      <c r="CO79" s="1279"/>
      <c r="CP79" s="1279"/>
      <c r="CQ79" s="1279"/>
      <c r="CR79" s="1279"/>
      <c r="CS79" s="1279"/>
      <c r="CT79" s="1279"/>
      <c r="CU79" s="1279"/>
      <c r="CV79" s="1279">
        <v>3.6</v>
      </c>
      <c r="CW79" s="1279"/>
      <c r="CX79" s="1279"/>
      <c r="CY79" s="1279"/>
      <c r="CZ79" s="1279"/>
      <c r="DA79" s="1279"/>
      <c r="DB79" s="1279"/>
      <c r="DC79" s="1279"/>
    </row>
    <row r="80" spans="2:107">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1249"/>
    </row>
    <row r="82" spans="2:109" ht="17.2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c r="DD84" s="1243"/>
      <c r="DE84" s="1243"/>
    </row>
    <row r="85" spans="2:109">
      <c r="DD85" s="1243"/>
      <c r="DE85" s="1243"/>
    </row>
  </sheetData>
  <sheetProtection algorithmName="SHA-512" hashValue="JLG2LYngJnjd3fweB9CeXfffX2PkTXyTdgU01DH58BAiwyYPl2qdtHnCYM9w4zjXPYX/ZHxBEFwwOlF15/ez/w==" saltValue="/2W+h81kUX/W3Kr9RmoP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E84" sqref="AE84"/>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640</v>
      </c>
    </row>
  </sheetData>
  <sheetProtection algorithmName="SHA-512" hashValue="khkZktVm75QSOFxeL0zuSfZ0IBLX2hkOvZ5kArzK9Fxy9PAtGD3iierlCdDU+9NxlsG2LwoBe1AQWhz6rpO8yg==" saltValue="Hpsxt2G1TgCl4GEgTEMme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M85" zoomScaleNormal="100" zoomScaleSheetLayoutView="55" workbookViewId="0">
      <selection activeCell="AF107" sqref="AF107"/>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641</v>
      </c>
    </row>
  </sheetData>
  <sheetProtection algorithmName="SHA-512" hashValue="+Pt2sBaXcExHwzzl2lwFt0s3Y3tBAIwOjdMlZB8/cKSpQ+kDgTh0oFJlWsNJZH4stjpfRXCqUm6+aUgX1RIzoQ==" saltValue="EDK3lw7Dr6SQ2s0q28YSr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493</v>
      </c>
      <c r="G2" s="148"/>
      <c r="H2" s="149"/>
    </row>
    <row r="3" spans="1:8">
      <c r="A3" s="145" t="s">
        <v>486</v>
      </c>
      <c r="B3" s="150"/>
      <c r="C3" s="151"/>
      <c r="D3" s="152">
        <v>63965</v>
      </c>
      <c r="E3" s="153"/>
      <c r="F3" s="154">
        <v>41080</v>
      </c>
      <c r="G3" s="155"/>
      <c r="H3" s="156"/>
    </row>
    <row r="4" spans="1:8">
      <c r="A4" s="157"/>
      <c r="B4" s="158"/>
      <c r="C4" s="159"/>
      <c r="D4" s="160">
        <v>32630</v>
      </c>
      <c r="E4" s="161"/>
      <c r="F4" s="162">
        <v>27265</v>
      </c>
      <c r="G4" s="163"/>
      <c r="H4" s="164"/>
    </row>
    <row r="5" spans="1:8">
      <c r="A5" s="145" t="s">
        <v>488</v>
      </c>
      <c r="B5" s="150"/>
      <c r="C5" s="151"/>
      <c r="D5" s="152">
        <v>72022</v>
      </c>
      <c r="E5" s="153"/>
      <c r="F5" s="154">
        <v>33173</v>
      </c>
      <c r="G5" s="155"/>
      <c r="H5" s="156"/>
    </row>
    <row r="6" spans="1:8">
      <c r="A6" s="157"/>
      <c r="B6" s="158"/>
      <c r="C6" s="159"/>
      <c r="D6" s="160">
        <v>32056</v>
      </c>
      <c r="E6" s="161"/>
      <c r="F6" s="162">
        <v>20353</v>
      </c>
      <c r="G6" s="163"/>
      <c r="H6" s="164"/>
    </row>
    <row r="7" spans="1:8">
      <c r="A7" s="145" t="s">
        <v>489</v>
      </c>
      <c r="B7" s="150"/>
      <c r="C7" s="151"/>
      <c r="D7" s="152">
        <v>69493</v>
      </c>
      <c r="E7" s="153"/>
      <c r="F7" s="154">
        <v>37644</v>
      </c>
      <c r="G7" s="155"/>
      <c r="H7" s="156"/>
    </row>
    <row r="8" spans="1:8">
      <c r="A8" s="157"/>
      <c r="B8" s="158"/>
      <c r="C8" s="159"/>
      <c r="D8" s="160">
        <v>36059</v>
      </c>
      <c r="E8" s="161"/>
      <c r="F8" s="162">
        <v>24939</v>
      </c>
      <c r="G8" s="163"/>
      <c r="H8" s="164"/>
    </row>
    <row r="9" spans="1:8">
      <c r="A9" s="145" t="s">
        <v>490</v>
      </c>
      <c r="B9" s="150"/>
      <c r="C9" s="151"/>
      <c r="D9" s="152">
        <v>81490</v>
      </c>
      <c r="E9" s="153"/>
      <c r="F9" s="154">
        <v>39221</v>
      </c>
      <c r="G9" s="155"/>
      <c r="H9" s="156"/>
    </row>
    <row r="10" spans="1:8">
      <c r="A10" s="157"/>
      <c r="B10" s="158"/>
      <c r="C10" s="159"/>
      <c r="D10" s="160">
        <v>48754</v>
      </c>
      <c r="E10" s="161"/>
      <c r="F10" s="162">
        <v>24821</v>
      </c>
      <c r="G10" s="163"/>
      <c r="H10" s="164"/>
    </row>
    <row r="11" spans="1:8">
      <c r="A11" s="145" t="s">
        <v>491</v>
      </c>
      <c r="B11" s="150"/>
      <c r="C11" s="151"/>
      <c r="D11" s="152">
        <v>58793</v>
      </c>
      <c r="E11" s="153"/>
      <c r="F11" s="154">
        <v>38566</v>
      </c>
      <c r="G11" s="155"/>
      <c r="H11" s="156"/>
    </row>
    <row r="12" spans="1:8">
      <c r="A12" s="157"/>
      <c r="B12" s="158"/>
      <c r="C12" s="165"/>
      <c r="D12" s="160">
        <v>29615</v>
      </c>
      <c r="E12" s="161"/>
      <c r="F12" s="162">
        <v>24059</v>
      </c>
      <c r="G12" s="163"/>
      <c r="H12" s="164"/>
    </row>
    <row r="13" spans="1:8">
      <c r="A13" s="145"/>
      <c r="B13" s="150"/>
      <c r="C13" s="166"/>
      <c r="D13" s="167">
        <v>69153</v>
      </c>
      <c r="E13" s="168"/>
      <c r="F13" s="169">
        <v>37937</v>
      </c>
      <c r="G13" s="170"/>
      <c r="H13" s="156"/>
    </row>
    <row r="14" spans="1:8">
      <c r="A14" s="157"/>
      <c r="B14" s="158"/>
      <c r="C14" s="159"/>
      <c r="D14" s="160">
        <v>35823</v>
      </c>
      <c r="E14" s="161"/>
      <c r="F14" s="162">
        <v>24287</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3.94</v>
      </c>
      <c r="C19" s="171">
        <f>ROUND(VALUE(SUBSTITUTE(実質収支比率等に係る経年分析!G$48,"▲","-")),2)</f>
        <v>4.2300000000000004</v>
      </c>
      <c r="D19" s="171">
        <f>ROUND(VALUE(SUBSTITUTE(実質収支比率等に係る経年分析!H$48,"▲","-")),2)</f>
        <v>3.92</v>
      </c>
      <c r="E19" s="171">
        <f>ROUND(VALUE(SUBSTITUTE(実質収支比率等に係る経年分析!I$48,"▲","-")),2)</f>
        <v>2.89</v>
      </c>
      <c r="F19" s="171">
        <f>ROUND(VALUE(SUBSTITUTE(実質収支比率等に係る経年分析!J$48,"▲","-")),2)</f>
        <v>4.6500000000000004</v>
      </c>
    </row>
    <row r="20" spans="1:11">
      <c r="A20" s="171" t="s">
        <v>55</v>
      </c>
      <c r="B20" s="171">
        <f>ROUND(VALUE(SUBSTITUTE(実質収支比率等に係る経年分析!F$47,"▲","-")),2)</f>
        <v>9.31</v>
      </c>
      <c r="C20" s="171">
        <f>ROUND(VALUE(SUBSTITUTE(実質収支比率等に係る経年分析!G$47,"▲","-")),2)</f>
        <v>9.08</v>
      </c>
      <c r="D20" s="171">
        <f>ROUND(VALUE(SUBSTITUTE(実質収支比率等に係る経年分析!H$47,"▲","-")),2)</f>
        <v>8.92</v>
      </c>
      <c r="E20" s="171">
        <f>ROUND(VALUE(SUBSTITUTE(実質収支比率等に係る経年分析!I$47,"▲","-")),2)</f>
        <v>8.84</v>
      </c>
      <c r="F20" s="171">
        <f>ROUND(VALUE(SUBSTITUTE(実質収支比率等に係る経年分析!J$47,"▲","-")),2)</f>
        <v>9.52</v>
      </c>
    </row>
    <row r="21" spans="1:11">
      <c r="A21" s="171" t="s">
        <v>56</v>
      </c>
      <c r="B21" s="171">
        <f>IF(ISNUMBER(VALUE(SUBSTITUTE(実質収支比率等に係る経年分析!F$49,"▲","-"))),ROUND(VALUE(SUBSTITUTE(実質収支比率等に係る経年分析!F$49,"▲","-")),2),NA())</f>
        <v>2.02</v>
      </c>
      <c r="C21" s="171">
        <f>IF(ISNUMBER(VALUE(SUBSTITUTE(実質収支比率等に係る経年分析!G$49,"▲","-"))),ROUND(VALUE(SUBSTITUTE(実質収支比率等に係る経年分析!G$49,"▲","-")),2),NA())</f>
        <v>0.11</v>
      </c>
      <c r="D21" s="171">
        <f>IF(ISNUMBER(VALUE(SUBSTITUTE(実質収支比率等に係る経年分析!H$49,"▲","-"))),ROUND(VALUE(SUBSTITUTE(実質収支比率等に係る経年分析!H$49,"▲","-")),2),NA())</f>
        <v>-0.5</v>
      </c>
      <c r="E21" s="171">
        <f>IF(ISNUMBER(VALUE(SUBSTITUTE(実質収支比率等に係る経年分析!I$49,"▲","-"))),ROUND(VALUE(SUBSTITUTE(実質収支比率等に係る経年分析!I$49,"▲","-")),2),NA())</f>
        <v>-0.82</v>
      </c>
      <c r="F21" s="171">
        <f>IF(ISNUMBER(VALUE(SUBSTITUTE(実質収支比率等に係る経年分析!J$49,"▲","-"))),ROUND(VALUE(SUBSTITUTE(実質収支比率等に係る経年分析!J$49,"▲","-")),2),NA())</f>
        <v>2.84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0.17</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0.18</v>
      </c>
    </row>
    <row r="30" spans="1:11">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1.32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0.22</v>
      </c>
    </row>
    <row r="31" spans="1:11">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0.59</v>
      </c>
    </row>
    <row r="32" spans="1:11">
      <c r="A32" s="172" t="str">
        <f>IF(連結実質赤字比率に係る赤字・黒字の構成分析!C$38="",NA(),連結実質赤字比率に係る赤字・黒字の構成分析!C$38)</f>
        <v>公設地方卸売市場事業会計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0.96</v>
      </c>
    </row>
    <row r="33" spans="1:16">
      <c r="A33" s="172" t="str">
        <f>IF(連結実質赤字比率に係る赤字・黒字の構成分析!C$37="",NA(),連結実質赤字比率に係る赤字・黒字の構成分析!C$37)</f>
        <v>市立病院事業会計</v>
      </c>
      <c r="B33" s="172">
        <f>IF(ROUND(VALUE(SUBSTITUTE(連結実質赤字比率に係る赤字・黒字の構成分析!F$37,"▲", "-")), 2) &lt; 0, ABS(ROUND(VALUE(SUBSTITUTE(連結実質赤字比率に係る赤字・黒字の構成分析!F$37,"▲", "-")), 2)), NA())</f>
        <v>2.17</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2.25</v>
      </c>
      <c r="E33" s="172" t="e">
        <f>IF(ROUND(VALUE(SUBSTITUTE(連結実質赤字比率に係る赤字・黒字の構成分析!G$37,"▲", "-")), 2) &gt;= 0, ABS(ROUND(VALUE(SUBSTITUTE(連結実質赤字比率に係る赤字・黒字の構成分析!G$37,"▲", "-")), 2)), NA())</f>
        <v>#N/A</v>
      </c>
      <c r="F33" s="172">
        <f>IF(ROUND(VALUE(SUBSTITUTE(連結実質赤字比率に係る赤字・黒字の構成分析!H$37,"▲", "-")), 2) &lt; 0, ABS(ROUND(VALUE(SUBSTITUTE(連結実質赤字比率に係る赤字・黒字の構成分析!H$37,"▲", "-")), 2)), NA())</f>
        <v>3.28</v>
      </c>
      <c r="G33" s="172" t="e">
        <f>IF(ROUND(VALUE(SUBSTITUTE(連結実質赤字比率に係る赤字・黒字の構成分析!H$37,"▲", "-")), 2) &gt;= 0, ABS(ROUND(VALUE(SUBSTITUTE(連結実質赤字比率に係る赤字・黒字の構成分析!H$37,"▲", "-")), 2)), NA())</f>
        <v>#N/A</v>
      </c>
      <c r="H33" s="172">
        <f>IF(ROUND(VALUE(SUBSTITUTE(連結実質赤字比率に係る赤字・黒字の構成分析!I$37,"▲", "-")), 2) &lt; 0, ABS(ROUND(VALUE(SUBSTITUTE(連結実質赤字比率に係る赤字・黒字の構成分析!I$37,"▲", "-")), 2)), NA())</f>
        <v>0.56000000000000005</v>
      </c>
      <c r="I33" s="172" t="e">
        <f>IF(ROUND(VALUE(SUBSTITUTE(連結実質赤字比率に係る赤字・黒字の構成分析!I$37,"▲", "-")), 2) &gt;= 0, ABS(ROUND(VALUE(SUBSTITUTE(連結実質赤字比率に係る赤字・黒字の構成分析!I$37,"▲", "-")), 2)), NA())</f>
        <v>#N/A</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3.56</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2.84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3.47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3.64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3.84</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4.28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4.28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4.2300000000000004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4.6399999999999997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7534</v>
      </c>
      <c r="E42" s="173"/>
      <c r="F42" s="173"/>
      <c r="G42" s="173">
        <f>'実質公債費比率（分子）の構造'!L$52</f>
        <v>7379</v>
      </c>
      <c r="H42" s="173"/>
      <c r="I42" s="173"/>
      <c r="J42" s="173">
        <f>'実質公債費比率（分子）の構造'!M$52</f>
        <v>7163</v>
      </c>
      <c r="K42" s="173"/>
      <c r="L42" s="173"/>
      <c r="M42" s="173">
        <f>'実質公債費比率（分子）の構造'!N$52</f>
        <v>7191</v>
      </c>
      <c r="N42" s="173"/>
      <c r="O42" s="173"/>
      <c r="P42" s="173">
        <f>'実質公債費比率（分子）の構造'!O$52</f>
        <v>7124</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153</v>
      </c>
      <c r="C44" s="173"/>
      <c r="D44" s="173"/>
      <c r="E44" s="173">
        <f>'実質公債費比率（分子）の構造'!L$50</f>
        <v>115</v>
      </c>
      <c r="F44" s="173"/>
      <c r="G44" s="173"/>
      <c r="H44" s="173">
        <f>'実質公債費比率（分子）の構造'!M$50</f>
        <v>136</v>
      </c>
      <c r="I44" s="173"/>
      <c r="J44" s="173"/>
      <c r="K44" s="173">
        <f>'実質公債費比率（分子）の構造'!N$50</f>
        <v>157</v>
      </c>
      <c r="L44" s="173"/>
      <c r="M44" s="173"/>
      <c r="N44" s="173">
        <f>'実質公債費比率（分子）の構造'!O$50</f>
        <v>262</v>
      </c>
      <c r="O44" s="173"/>
      <c r="P44" s="173"/>
    </row>
    <row r="45" spans="1:16">
      <c r="A45" s="173" t="s">
        <v>66</v>
      </c>
      <c r="B45" s="173">
        <f>'実質公債費比率（分子）の構造'!K$49</f>
        <v>643</v>
      </c>
      <c r="C45" s="173"/>
      <c r="D45" s="173"/>
      <c r="E45" s="173">
        <f>'実質公債費比率（分子）の構造'!L$49</f>
        <v>451</v>
      </c>
      <c r="F45" s="173"/>
      <c r="G45" s="173"/>
      <c r="H45" s="173">
        <f>'実質公債費比率（分子）の構造'!M$49</f>
        <v>396</v>
      </c>
      <c r="I45" s="173"/>
      <c r="J45" s="173"/>
      <c r="K45" s="173">
        <f>'実質公債費比率（分子）の構造'!N$49</f>
        <v>401</v>
      </c>
      <c r="L45" s="173"/>
      <c r="M45" s="173"/>
      <c r="N45" s="173">
        <f>'実質公債費比率（分子）の構造'!O$49</f>
        <v>359</v>
      </c>
      <c r="O45" s="173"/>
      <c r="P45" s="173"/>
    </row>
    <row r="46" spans="1:16">
      <c r="A46" s="173" t="s">
        <v>67</v>
      </c>
      <c r="B46" s="173">
        <f>'実質公債費比率（分子）の構造'!K$48</f>
        <v>1727</v>
      </c>
      <c r="C46" s="173"/>
      <c r="D46" s="173"/>
      <c r="E46" s="173">
        <f>'実質公債費比率（分子）の構造'!L$48</f>
        <v>1749</v>
      </c>
      <c r="F46" s="173"/>
      <c r="G46" s="173"/>
      <c r="H46" s="173">
        <f>'実質公債費比率（分子）の構造'!M$48</f>
        <v>1648</v>
      </c>
      <c r="I46" s="173"/>
      <c r="J46" s="173"/>
      <c r="K46" s="173">
        <f>'実質公債費比率（分子）の構造'!N$48</f>
        <v>1686</v>
      </c>
      <c r="L46" s="173"/>
      <c r="M46" s="173"/>
      <c r="N46" s="173">
        <f>'実質公債費比率（分子）の構造'!O$48</f>
        <v>1694</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7430</v>
      </c>
      <c r="C49" s="173"/>
      <c r="D49" s="173"/>
      <c r="E49" s="173">
        <f>'実質公債費比率（分子）の構造'!L$45</f>
        <v>7340</v>
      </c>
      <c r="F49" s="173"/>
      <c r="G49" s="173"/>
      <c r="H49" s="173">
        <f>'実質公債費比率（分子）の構造'!M$45</f>
        <v>7207</v>
      </c>
      <c r="I49" s="173"/>
      <c r="J49" s="173"/>
      <c r="K49" s="173">
        <f>'実質公債費比率（分子）の構造'!N$45</f>
        <v>7196</v>
      </c>
      <c r="L49" s="173"/>
      <c r="M49" s="173"/>
      <c r="N49" s="173">
        <f>'実質公債費比率（分子）の構造'!O$45</f>
        <v>7446</v>
      </c>
      <c r="O49" s="173"/>
      <c r="P49" s="173"/>
    </row>
    <row r="50" spans="1:16">
      <c r="A50" s="173" t="s">
        <v>71</v>
      </c>
      <c r="B50" s="173" t="e">
        <f>NA()</f>
        <v>#N/A</v>
      </c>
      <c r="C50" s="173">
        <f>IF(ISNUMBER('実質公債費比率（分子）の構造'!K$53),'実質公債費比率（分子）の構造'!K$53,NA())</f>
        <v>2419</v>
      </c>
      <c r="D50" s="173" t="e">
        <f>NA()</f>
        <v>#N/A</v>
      </c>
      <c r="E50" s="173" t="e">
        <f>NA()</f>
        <v>#N/A</v>
      </c>
      <c r="F50" s="173">
        <f>IF(ISNUMBER('実質公債費比率（分子）の構造'!L$53),'実質公債費比率（分子）の構造'!L$53,NA())</f>
        <v>2276</v>
      </c>
      <c r="G50" s="173" t="e">
        <f>NA()</f>
        <v>#N/A</v>
      </c>
      <c r="H50" s="173" t="e">
        <f>NA()</f>
        <v>#N/A</v>
      </c>
      <c r="I50" s="173">
        <f>IF(ISNUMBER('実質公債費比率（分子）の構造'!M$53),'実質公債費比率（分子）の構造'!M$53,NA())</f>
        <v>2224</v>
      </c>
      <c r="J50" s="173" t="e">
        <f>NA()</f>
        <v>#N/A</v>
      </c>
      <c r="K50" s="173" t="e">
        <f>NA()</f>
        <v>#N/A</v>
      </c>
      <c r="L50" s="173">
        <f>IF(ISNUMBER('実質公債費比率（分子）の構造'!N$53),'実質公債費比率（分子）の構造'!N$53,NA())</f>
        <v>2249</v>
      </c>
      <c r="M50" s="173" t="e">
        <f>NA()</f>
        <v>#N/A</v>
      </c>
      <c r="N50" s="173" t="e">
        <f>NA()</f>
        <v>#N/A</v>
      </c>
      <c r="O50" s="173">
        <f>IF(ISNUMBER('実質公債費比率（分子）の構造'!O$53),'実質公債費比率（分子）の構造'!O$53,NA())</f>
        <v>2637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62264</v>
      </c>
      <c r="E56" s="172"/>
      <c r="F56" s="172"/>
      <c r="G56" s="172">
        <f>'将来負担比率（分子）の構造'!J$52</f>
        <v>62410</v>
      </c>
      <c r="H56" s="172"/>
      <c r="I56" s="172"/>
      <c r="J56" s="172">
        <f>'将来負担比率（分子）の構造'!K$52</f>
        <v>62266</v>
      </c>
      <c r="K56" s="172"/>
      <c r="L56" s="172"/>
      <c r="M56" s="172">
        <f>'将来負担比率（分子）の構造'!L$52</f>
        <v>62551</v>
      </c>
      <c r="N56" s="172"/>
      <c r="O56" s="172"/>
      <c r="P56" s="172">
        <f>'将来負担比率（分子）の構造'!M$52</f>
        <v>61466</v>
      </c>
    </row>
    <row r="57" spans="1:16">
      <c r="A57" s="172" t="s">
        <v>42</v>
      </c>
      <c r="B57" s="172"/>
      <c r="C57" s="172"/>
      <c r="D57" s="172">
        <f>'将来負担比率（分子）の構造'!I$51</f>
        <v>21593</v>
      </c>
      <c r="E57" s="172"/>
      <c r="F57" s="172"/>
      <c r="G57" s="172">
        <f>'将来負担比率（分子）の構造'!J$51</f>
        <v>22496</v>
      </c>
      <c r="H57" s="172"/>
      <c r="I57" s="172"/>
      <c r="J57" s="172">
        <f>'将来負担比率（分子）の構造'!K$51</f>
        <v>23460</v>
      </c>
      <c r="K57" s="172"/>
      <c r="L57" s="172"/>
      <c r="M57" s="172">
        <f>'将来負担比率（分子）の構造'!L$51</f>
        <v>24414</v>
      </c>
      <c r="N57" s="172"/>
      <c r="O57" s="172"/>
      <c r="P57" s="172">
        <f>'将来負担比率（分子）の構造'!M$51</f>
        <v>24041</v>
      </c>
    </row>
    <row r="58" spans="1:16">
      <c r="A58" s="172" t="s">
        <v>41</v>
      </c>
      <c r="B58" s="172"/>
      <c r="C58" s="172"/>
      <c r="D58" s="172">
        <f>'将来負担比率（分子）の構造'!I$50</f>
        <v>10288</v>
      </c>
      <c r="E58" s="172"/>
      <c r="F58" s="172"/>
      <c r="G58" s="172">
        <f>'将来負担比率（分子）の構造'!J$50</f>
        <v>11155</v>
      </c>
      <c r="H58" s="172"/>
      <c r="I58" s="172"/>
      <c r="J58" s="172">
        <f>'将来負担比率（分子）の構造'!K$50</f>
        <v>11835</v>
      </c>
      <c r="K58" s="172"/>
      <c r="L58" s="172"/>
      <c r="M58" s="172">
        <f>'将来負担比率（分子）の構造'!L$50</f>
        <v>12143</v>
      </c>
      <c r="N58" s="172"/>
      <c r="O58" s="172"/>
      <c r="P58" s="172">
        <f>'将来負担比率（分子）の構造'!M$50</f>
        <v>14488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6540</v>
      </c>
      <c r="C62" s="172"/>
      <c r="D62" s="172"/>
      <c r="E62" s="172">
        <f>'将来負担比率（分子）の構造'!J$45</f>
        <v>6424</v>
      </c>
      <c r="F62" s="172"/>
      <c r="G62" s="172"/>
      <c r="H62" s="172">
        <f>'将来負担比率（分子）の構造'!K$45</f>
        <v>6237</v>
      </c>
      <c r="I62" s="172"/>
      <c r="J62" s="172"/>
      <c r="K62" s="172">
        <f>'将来負担比率（分子）の構造'!L$45</f>
        <v>6319</v>
      </c>
      <c r="L62" s="172"/>
      <c r="M62" s="172"/>
      <c r="N62" s="172">
        <f>'将来負担比率（分子）の構造'!M$45</f>
        <v>6553</v>
      </c>
      <c r="O62" s="172"/>
      <c r="P62" s="172"/>
    </row>
    <row r="63" spans="1:16">
      <c r="A63" s="172" t="s">
        <v>34</v>
      </c>
      <c r="B63" s="172">
        <f>'将来負担比率（分子）の構造'!I$44</f>
        <v>5607</v>
      </c>
      <c r="C63" s="172"/>
      <c r="D63" s="172"/>
      <c r="E63" s="172">
        <f>'将来負担比率（分子）の構造'!J$44</f>
        <v>5021</v>
      </c>
      <c r="F63" s="172"/>
      <c r="G63" s="172"/>
      <c r="H63" s="172">
        <f>'将来負担比率（分子）の構造'!K$44</f>
        <v>4394</v>
      </c>
      <c r="I63" s="172"/>
      <c r="J63" s="172"/>
      <c r="K63" s="172">
        <f>'将来負担比率（分子）の構造'!L$44</f>
        <v>4312</v>
      </c>
      <c r="L63" s="172"/>
      <c r="M63" s="172"/>
      <c r="N63" s="172">
        <f>'将来負担比率（分子）の構造'!M$44</f>
        <v>4232</v>
      </c>
      <c r="O63" s="172"/>
      <c r="P63" s="172"/>
    </row>
    <row r="64" spans="1:16">
      <c r="A64" s="172" t="s">
        <v>33</v>
      </c>
      <c r="B64" s="172">
        <f>'将来負担比率（分子）の構造'!I$43</f>
        <v>20281</v>
      </c>
      <c r="C64" s="172"/>
      <c r="D64" s="172"/>
      <c r="E64" s="172">
        <f>'将来負担比率（分子）の構造'!J$43</f>
        <v>19963</v>
      </c>
      <c r="F64" s="172"/>
      <c r="G64" s="172"/>
      <c r="H64" s="172">
        <f>'将来負担比率（分子）の構造'!K$43</f>
        <v>19360</v>
      </c>
      <c r="I64" s="172"/>
      <c r="J64" s="172"/>
      <c r="K64" s="172">
        <f>'将来負担比率（分子）の構造'!L$43</f>
        <v>18540</v>
      </c>
      <c r="L64" s="172"/>
      <c r="M64" s="172"/>
      <c r="N64" s="172">
        <f>'将来負担比率（分子）の構造'!M$43</f>
        <v>18166</v>
      </c>
      <c r="O64" s="172"/>
      <c r="P64" s="172"/>
    </row>
    <row r="65" spans="1:16">
      <c r="A65" s="172" t="s">
        <v>32</v>
      </c>
      <c r="B65" s="172">
        <f>'将来負担比率（分子）の構造'!I$42</f>
        <v>1498</v>
      </c>
      <c r="C65" s="172"/>
      <c r="D65" s="172"/>
      <c r="E65" s="172">
        <f>'将来負担比率（分子）の構造'!J$42</f>
        <v>2043</v>
      </c>
      <c r="F65" s="172"/>
      <c r="G65" s="172"/>
      <c r="H65" s="172">
        <f>'将来負担比率（分子）の構造'!K$42</f>
        <v>2037</v>
      </c>
      <c r="I65" s="172"/>
      <c r="J65" s="172"/>
      <c r="K65" s="172">
        <f>'将来負担比率（分子）の構造'!L$42</f>
        <v>1824</v>
      </c>
      <c r="L65" s="172"/>
      <c r="M65" s="172"/>
      <c r="N65" s="172">
        <f>'将来負担比率（分子）の構造'!M$42</f>
        <v>1656</v>
      </c>
      <c r="O65" s="172"/>
      <c r="P65" s="172"/>
    </row>
    <row r="66" spans="1:16">
      <c r="A66" s="172" t="s">
        <v>31</v>
      </c>
      <c r="B66" s="172">
        <f>'将来負担比率（分子）の構造'!I$41</f>
        <v>82579</v>
      </c>
      <c r="C66" s="172"/>
      <c r="D66" s="172"/>
      <c r="E66" s="172">
        <f>'将来負担比率（分子）の構造'!J$41</f>
        <v>84838</v>
      </c>
      <c r="F66" s="172"/>
      <c r="G66" s="172"/>
      <c r="H66" s="172">
        <f>'将来負担比率（分子）の構造'!K$41</f>
        <v>87492</v>
      </c>
      <c r="I66" s="172"/>
      <c r="J66" s="172"/>
      <c r="K66" s="172">
        <f>'将来負担比率（分子）の構造'!L$41</f>
        <v>91069</v>
      </c>
      <c r="L66" s="172"/>
      <c r="M66" s="172"/>
      <c r="N66" s="172">
        <f>'将来負担比率（分子）の構造'!M$41</f>
        <v>90918</v>
      </c>
      <c r="O66" s="172"/>
      <c r="P66" s="172"/>
    </row>
    <row r="67" spans="1:16">
      <c r="A67" s="172" t="s">
        <v>75</v>
      </c>
      <c r="B67" s="172" t="e">
        <f>NA()</f>
        <v>#N/A</v>
      </c>
      <c r="C67" s="172">
        <f>IF(ISNUMBER('将来負担比率（分子）の構造'!I$53), IF('将来負担比率（分子）の構造'!I$53 &lt; 0, 0, '将来負担比率（分子）の構造'!I$53), NA())</f>
        <v>22360</v>
      </c>
      <c r="D67" s="172" t="e">
        <f>NA()</f>
        <v>#N/A</v>
      </c>
      <c r="E67" s="172" t="e">
        <f>NA()</f>
        <v>#N/A</v>
      </c>
      <c r="F67" s="172">
        <f>IF(ISNUMBER('将来負担比率（分子）の構造'!J$53), IF('将来負担比率（分子）の構造'!J$53 &lt; 0, 0, '将来負担比率（分子）の構造'!J$53), NA())</f>
        <v>22229</v>
      </c>
      <c r="G67" s="172" t="e">
        <f>NA()</f>
        <v>#N/A</v>
      </c>
      <c r="H67" s="172" t="e">
        <f>NA()</f>
        <v>#N/A</v>
      </c>
      <c r="I67" s="172">
        <f>IF(ISNUMBER('将来負担比率（分子）の構造'!K$53), IF('将来負担比率（分子）の構造'!K$53 &lt; 0, 0, '将来負担比率（分子）の構造'!K$53), NA())</f>
        <v>21960</v>
      </c>
      <c r="J67" s="172" t="e">
        <f>NA()</f>
        <v>#N/A</v>
      </c>
      <c r="K67" s="172" t="e">
        <f>NA()</f>
        <v>#N/A</v>
      </c>
      <c r="L67" s="172">
        <f>IF(ISNUMBER('将来負担比率（分子）の構造'!L$53), IF('将来負担比率（分子）の構造'!L$53 &lt; 0, 0, '将来負担比率（分子）の構造'!L$53), NA())</f>
        <v>22956</v>
      </c>
      <c r="M67" s="172" t="e">
        <f>NA()</f>
        <v>#N/A</v>
      </c>
      <c r="N67" s="172" t="e">
        <f>NA()</f>
        <v>#N/A</v>
      </c>
      <c r="O67" s="172">
        <f>IF(ISNUMBER('将来負担比率（分子）の構造'!M$53), IF('将来負担比率（分子）の構造'!M$53 &lt; 0, 0, '将来負担比率（分子）の構造'!M$53), NA())</f>
        <v>21530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3516</v>
      </c>
      <c r="C72" s="176">
        <f>基金残高に係る経年分析!G55</f>
        <v>3564</v>
      </c>
      <c r="D72" s="176">
        <f>基金残高に係る経年分析!H55</f>
        <v>3974</v>
      </c>
    </row>
    <row r="73" spans="1:16">
      <c r="A73" s="175" t="s">
        <v>78</v>
      </c>
      <c r="B73" s="176">
        <f>基金残高に係る経年分析!F56</f>
        <v>2085</v>
      </c>
      <c r="C73" s="176">
        <f>基金残高に係る経年分析!G56</f>
        <v>2189</v>
      </c>
      <c r="D73" s="176">
        <f>基金残高に係る経年分析!H56</f>
        <v>2852</v>
      </c>
    </row>
    <row r="74" spans="1:16">
      <c r="A74" s="175" t="s">
        <v>79</v>
      </c>
      <c r="B74" s="176">
        <f>基金残高に係る経年分析!F57</f>
        <v>4463</v>
      </c>
      <c r="C74" s="176">
        <f>基金残高に係る経年分析!G57</f>
        <v>4482</v>
      </c>
      <c r="D74" s="176">
        <f>基金残高に係る経年分析!H57</f>
        <v>5292</v>
      </c>
    </row>
  </sheetData>
  <sheetProtection algorithmName="SHA-512" hashValue="cFNTWkbmwE6ooP29ziuUxexv2H+/VbXhZdO3mXUp6s1fMlQofwpmc+BXlyrZ5y5zOUW4xQ9EpDnUY1YBfDIm9A==" saltValue="tVIqBbMr4HxeJQxhrrNse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220</v>
      </c>
      <c r="DI1" s="607"/>
      <c r="DJ1" s="607"/>
      <c r="DK1" s="607"/>
      <c r="DL1" s="607"/>
      <c r="DM1" s="607"/>
      <c r="DN1" s="608"/>
      <c r="DO1" s="212"/>
      <c r="DP1" s="606" t="s">
        <v>221</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9" t="s">
        <v>223</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224</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545</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c r="B4" s="609" t="s">
        <v>1</v>
      </c>
      <c r="C4" s="610"/>
      <c r="D4" s="610"/>
      <c r="E4" s="610"/>
      <c r="F4" s="610"/>
      <c r="G4" s="610"/>
      <c r="H4" s="610"/>
      <c r="I4" s="610"/>
      <c r="J4" s="610"/>
      <c r="K4" s="610"/>
      <c r="L4" s="610"/>
      <c r="M4" s="610"/>
      <c r="N4" s="610"/>
      <c r="O4" s="610"/>
      <c r="P4" s="610"/>
      <c r="Q4" s="611"/>
      <c r="R4" s="609" t="s">
        <v>225</v>
      </c>
      <c r="S4" s="610"/>
      <c r="T4" s="610"/>
      <c r="U4" s="610"/>
      <c r="V4" s="610"/>
      <c r="W4" s="610"/>
      <c r="X4" s="610"/>
      <c r="Y4" s="611"/>
      <c r="Z4" s="609" t="s">
        <v>226</v>
      </c>
      <c r="AA4" s="610"/>
      <c r="AB4" s="610"/>
      <c r="AC4" s="611"/>
      <c r="AD4" s="609" t="s">
        <v>227</v>
      </c>
      <c r="AE4" s="610"/>
      <c r="AF4" s="610"/>
      <c r="AG4" s="610"/>
      <c r="AH4" s="610"/>
      <c r="AI4" s="610"/>
      <c r="AJ4" s="610"/>
      <c r="AK4" s="611"/>
      <c r="AL4" s="609" t="s">
        <v>226</v>
      </c>
      <c r="AM4" s="610"/>
      <c r="AN4" s="610"/>
      <c r="AO4" s="611"/>
      <c r="AP4" s="615" t="s">
        <v>228</v>
      </c>
      <c r="AQ4" s="615"/>
      <c r="AR4" s="615"/>
      <c r="AS4" s="615"/>
      <c r="AT4" s="615"/>
      <c r="AU4" s="615"/>
      <c r="AV4" s="615"/>
      <c r="AW4" s="615"/>
      <c r="AX4" s="615"/>
      <c r="AY4" s="615"/>
      <c r="AZ4" s="615"/>
      <c r="BA4" s="615"/>
      <c r="BB4" s="615"/>
      <c r="BC4" s="615"/>
      <c r="BD4" s="615"/>
      <c r="BE4" s="615"/>
      <c r="BF4" s="615"/>
      <c r="BG4" s="615" t="s">
        <v>229</v>
      </c>
      <c r="BH4" s="615"/>
      <c r="BI4" s="615"/>
      <c r="BJ4" s="615"/>
      <c r="BK4" s="615"/>
      <c r="BL4" s="615"/>
      <c r="BM4" s="615"/>
      <c r="BN4" s="615"/>
      <c r="BO4" s="615" t="s">
        <v>226</v>
      </c>
      <c r="BP4" s="615"/>
      <c r="BQ4" s="615"/>
      <c r="BR4" s="615"/>
      <c r="BS4" s="615" t="s">
        <v>230</v>
      </c>
      <c r="BT4" s="615"/>
      <c r="BU4" s="615"/>
      <c r="BV4" s="615"/>
      <c r="BW4" s="615"/>
      <c r="BX4" s="615"/>
      <c r="BY4" s="615"/>
      <c r="BZ4" s="615"/>
      <c r="CA4" s="615"/>
      <c r="CB4" s="615"/>
      <c r="CD4" s="612" t="s">
        <v>546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c r="B5" s="616" t="s">
        <v>231</v>
      </c>
      <c r="C5" s="617"/>
      <c r="D5" s="617"/>
      <c r="E5" s="617"/>
      <c r="F5" s="617"/>
      <c r="G5" s="617"/>
      <c r="H5" s="617"/>
      <c r="I5" s="617"/>
      <c r="J5" s="617"/>
      <c r="K5" s="617"/>
      <c r="L5" s="617"/>
      <c r="M5" s="617"/>
      <c r="N5" s="617"/>
      <c r="O5" s="617"/>
      <c r="P5" s="617"/>
      <c r="Q5" s="618"/>
      <c r="R5" s="619">
        <v>27967740</v>
      </c>
      <c r="S5" s="620"/>
      <c r="T5" s="620"/>
      <c r="U5" s="620"/>
      <c r="V5" s="620"/>
      <c r="W5" s="620"/>
      <c r="X5" s="620"/>
      <c r="Y5" s="621"/>
      <c r="Z5" s="622">
        <v>31.1</v>
      </c>
      <c r="AA5" s="622"/>
      <c r="AB5" s="622"/>
      <c r="AC5" s="622"/>
      <c r="AD5" s="623">
        <v>26067579</v>
      </c>
      <c r="AE5" s="623"/>
      <c r="AF5" s="623"/>
      <c r="AG5" s="623"/>
      <c r="AH5" s="623"/>
      <c r="AI5" s="623"/>
      <c r="AJ5" s="623"/>
      <c r="AK5" s="623"/>
      <c r="AL5" s="624">
        <v>63.9</v>
      </c>
      <c r="AM5" s="625"/>
      <c r="AN5" s="625"/>
      <c r="AO5" s="626"/>
      <c r="AP5" s="616" t="s">
        <v>232</v>
      </c>
      <c r="AQ5" s="617"/>
      <c r="AR5" s="617"/>
      <c r="AS5" s="617"/>
      <c r="AT5" s="617"/>
      <c r="AU5" s="617"/>
      <c r="AV5" s="617"/>
      <c r="AW5" s="617"/>
      <c r="AX5" s="617"/>
      <c r="AY5" s="617"/>
      <c r="AZ5" s="617"/>
      <c r="BA5" s="617"/>
      <c r="BB5" s="617"/>
      <c r="BC5" s="617"/>
      <c r="BD5" s="617"/>
      <c r="BE5" s="617"/>
      <c r="BF5" s="618"/>
      <c r="BG5" s="630">
        <v>26032146</v>
      </c>
      <c r="BH5" s="631"/>
      <c r="BI5" s="631"/>
      <c r="BJ5" s="631"/>
      <c r="BK5" s="631"/>
      <c r="BL5" s="631"/>
      <c r="BM5" s="631"/>
      <c r="BN5" s="632"/>
      <c r="BO5" s="633">
        <v>93.1</v>
      </c>
      <c r="BP5" s="633"/>
      <c r="BQ5" s="633"/>
      <c r="BR5" s="633"/>
      <c r="BS5" s="634">
        <v>339952</v>
      </c>
      <c r="BT5" s="634"/>
      <c r="BU5" s="634"/>
      <c r="BV5" s="634"/>
      <c r="BW5" s="634"/>
      <c r="BX5" s="634"/>
      <c r="BY5" s="634"/>
      <c r="BZ5" s="634"/>
      <c r="CA5" s="634"/>
      <c r="CB5" s="638"/>
      <c r="CD5" s="612" t="s">
        <v>228</v>
      </c>
      <c r="CE5" s="613"/>
      <c r="CF5" s="613"/>
      <c r="CG5" s="613"/>
      <c r="CH5" s="613"/>
      <c r="CI5" s="613"/>
      <c r="CJ5" s="613"/>
      <c r="CK5" s="613"/>
      <c r="CL5" s="613"/>
      <c r="CM5" s="613"/>
      <c r="CN5" s="613"/>
      <c r="CO5" s="613"/>
      <c r="CP5" s="613"/>
      <c r="CQ5" s="614"/>
      <c r="CR5" s="612" t="s">
        <v>233</v>
      </c>
      <c r="CS5" s="613"/>
      <c r="CT5" s="613"/>
      <c r="CU5" s="613"/>
      <c r="CV5" s="613"/>
      <c r="CW5" s="613"/>
      <c r="CX5" s="613"/>
      <c r="CY5" s="614"/>
      <c r="CZ5" s="612" t="s">
        <v>226</v>
      </c>
      <c r="DA5" s="613"/>
      <c r="DB5" s="613"/>
      <c r="DC5" s="614"/>
      <c r="DD5" s="612" t="s">
        <v>234</v>
      </c>
      <c r="DE5" s="613"/>
      <c r="DF5" s="613"/>
      <c r="DG5" s="613"/>
      <c r="DH5" s="613"/>
      <c r="DI5" s="613"/>
      <c r="DJ5" s="613"/>
      <c r="DK5" s="613"/>
      <c r="DL5" s="613"/>
      <c r="DM5" s="613"/>
      <c r="DN5" s="613"/>
      <c r="DO5" s="613"/>
      <c r="DP5" s="614"/>
      <c r="DQ5" s="612" t="s">
        <v>235</v>
      </c>
      <c r="DR5" s="613"/>
      <c r="DS5" s="613"/>
      <c r="DT5" s="613"/>
      <c r="DU5" s="613"/>
      <c r="DV5" s="613"/>
      <c r="DW5" s="613"/>
      <c r="DX5" s="613"/>
      <c r="DY5" s="613"/>
      <c r="DZ5" s="613"/>
      <c r="EA5" s="613"/>
      <c r="EB5" s="613"/>
      <c r="EC5" s="614"/>
    </row>
    <row r="6" spans="2:143" ht="11.25" customHeight="1">
      <c r="B6" s="627" t="s">
        <v>547</v>
      </c>
      <c r="C6" s="628"/>
      <c r="D6" s="628"/>
      <c r="E6" s="628"/>
      <c r="F6" s="628"/>
      <c r="G6" s="628"/>
      <c r="H6" s="628"/>
      <c r="I6" s="628"/>
      <c r="J6" s="628"/>
      <c r="K6" s="628"/>
      <c r="L6" s="628"/>
      <c r="M6" s="628"/>
      <c r="N6" s="628"/>
      <c r="O6" s="628"/>
      <c r="P6" s="628"/>
      <c r="Q6" s="629"/>
      <c r="R6" s="630">
        <v>881268</v>
      </c>
      <c r="S6" s="631"/>
      <c r="T6" s="631"/>
      <c r="U6" s="631"/>
      <c r="V6" s="631"/>
      <c r="W6" s="631"/>
      <c r="X6" s="631"/>
      <c r="Y6" s="632"/>
      <c r="Z6" s="633">
        <v>1</v>
      </c>
      <c r="AA6" s="633"/>
      <c r="AB6" s="633"/>
      <c r="AC6" s="633"/>
      <c r="AD6" s="634">
        <v>881268</v>
      </c>
      <c r="AE6" s="634"/>
      <c r="AF6" s="634"/>
      <c r="AG6" s="634"/>
      <c r="AH6" s="634"/>
      <c r="AI6" s="634"/>
      <c r="AJ6" s="634"/>
      <c r="AK6" s="634"/>
      <c r="AL6" s="635">
        <v>2.2000000000000002</v>
      </c>
      <c r="AM6" s="636"/>
      <c r="AN6" s="636"/>
      <c r="AO6" s="637"/>
      <c r="AP6" s="627" t="s">
        <v>236</v>
      </c>
      <c r="AQ6" s="628"/>
      <c r="AR6" s="628"/>
      <c r="AS6" s="628"/>
      <c r="AT6" s="628"/>
      <c r="AU6" s="628"/>
      <c r="AV6" s="628"/>
      <c r="AW6" s="628"/>
      <c r="AX6" s="628"/>
      <c r="AY6" s="628"/>
      <c r="AZ6" s="628"/>
      <c r="BA6" s="628"/>
      <c r="BB6" s="628"/>
      <c r="BC6" s="628"/>
      <c r="BD6" s="628"/>
      <c r="BE6" s="628"/>
      <c r="BF6" s="629"/>
      <c r="BG6" s="630">
        <v>26032146</v>
      </c>
      <c r="BH6" s="631"/>
      <c r="BI6" s="631"/>
      <c r="BJ6" s="631"/>
      <c r="BK6" s="631"/>
      <c r="BL6" s="631"/>
      <c r="BM6" s="631"/>
      <c r="BN6" s="632"/>
      <c r="BO6" s="633">
        <v>93.1</v>
      </c>
      <c r="BP6" s="633"/>
      <c r="BQ6" s="633"/>
      <c r="BR6" s="633"/>
      <c r="BS6" s="634">
        <v>339952</v>
      </c>
      <c r="BT6" s="634"/>
      <c r="BU6" s="634"/>
      <c r="BV6" s="634"/>
      <c r="BW6" s="634"/>
      <c r="BX6" s="634"/>
      <c r="BY6" s="634"/>
      <c r="BZ6" s="634"/>
      <c r="CA6" s="634"/>
      <c r="CB6" s="638"/>
      <c r="CD6" s="641" t="s">
        <v>237</v>
      </c>
      <c r="CE6" s="642"/>
      <c r="CF6" s="642"/>
      <c r="CG6" s="642"/>
      <c r="CH6" s="642"/>
      <c r="CI6" s="642"/>
      <c r="CJ6" s="642"/>
      <c r="CK6" s="642"/>
      <c r="CL6" s="642"/>
      <c r="CM6" s="642"/>
      <c r="CN6" s="642"/>
      <c r="CO6" s="642"/>
      <c r="CP6" s="642"/>
      <c r="CQ6" s="643"/>
      <c r="CR6" s="630">
        <v>388856</v>
      </c>
      <c r="CS6" s="631"/>
      <c r="CT6" s="631"/>
      <c r="CU6" s="631"/>
      <c r="CV6" s="631"/>
      <c r="CW6" s="631"/>
      <c r="CX6" s="631"/>
      <c r="CY6" s="632"/>
      <c r="CZ6" s="624">
        <v>0.4</v>
      </c>
      <c r="DA6" s="625"/>
      <c r="DB6" s="625"/>
      <c r="DC6" s="644"/>
      <c r="DD6" s="639">
        <v>24246</v>
      </c>
      <c r="DE6" s="631"/>
      <c r="DF6" s="631"/>
      <c r="DG6" s="631"/>
      <c r="DH6" s="631"/>
      <c r="DI6" s="631"/>
      <c r="DJ6" s="631"/>
      <c r="DK6" s="631"/>
      <c r="DL6" s="631"/>
      <c r="DM6" s="631"/>
      <c r="DN6" s="631"/>
      <c r="DO6" s="631"/>
      <c r="DP6" s="632"/>
      <c r="DQ6" s="639">
        <v>387511</v>
      </c>
      <c r="DR6" s="631"/>
      <c r="DS6" s="631"/>
      <c r="DT6" s="631"/>
      <c r="DU6" s="631"/>
      <c r="DV6" s="631"/>
      <c r="DW6" s="631"/>
      <c r="DX6" s="631"/>
      <c r="DY6" s="631"/>
      <c r="DZ6" s="631"/>
      <c r="EA6" s="631"/>
      <c r="EB6" s="631"/>
      <c r="EC6" s="640"/>
    </row>
    <row r="7" spans="2:143" ht="11.25" customHeight="1">
      <c r="B7" s="627" t="s">
        <v>238</v>
      </c>
      <c r="C7" s="628"/>
      <c r="D7" s="628"/>
      <c r="E7" s="628"/>
      <c r="F7" s="628"/>
      <c r="G7" s="628"/>
      <c r="H7" s="628"/>
      <c r="I7" s="628"/>
      <c r="J7" s="628"/>
      <c r="K7" s="628"/>
      <c r="L7" s="628"/>
      <c r="M7" s="628"/>
      <c r="N7" s="628"/>
      <c r="O7" s="628"/>
      <c r="P7" s="628"/>
      <c r="Q7" s="629"/>
      <c r="R7" s="630">
        <v>12865</v>
      </c>
      <c r="S7" s="631"/>
      <c r="T7" s="631"/>
      <c r="U7" s="631"/>
      <c r="V7" s="631"/>
      <c r="W7" s="631"/>
      <c r="X7" s="631"/>
      <c r="Y7" s="632"/>
      <c r="Z7" s="633">
        <v>0</v>
      </c>
      <c r="AA7" s="633"/>
      <c r="AB7" s="633"/>
      <c r="AC7" s="633"/>
      <c r="AD7" s="634">
        <v>12865</v>
      </c>
      <c r="AE7" s="634"/>
      <c r="AF7" s="634"/>
      <c r="AG7" s="634"/>
      <c r="AH7" s="634"/>
      <c r="AI7" s="634"/>
      <c r="AJ7" s="634"/>
      <c r="AK7" s="634"/>
      <c r="AL7" s="635">
        <v>0</v>
      </c>
      <c r="AM7" s="636"/>
      <c r="AN7" s="636"/>
      <c r="AO7" s="637"/>
      <c r="AP7" s="627" t="s">
        <v>239</v>
      </c>
      <c r="AQ7" s="628"/>
      <c r="AR7" s="628"/>
      <c r="AS7" s="628"/>
      <c r="AT7" s="628"/>
      <c r="AU7" s="628"/>
      <c r="AV7" s="628"/>
      <c r="AW7" s="628"/>
      <c r="AX7" s="628"/>
      <c r="AY7" s="628"/>
      <c r="AZ7" s="628"/>
      <c r="BA7" s="628"/>
      <c r="BB7" s="628"/>
      <c r="BC7" s="628"/>
      <c r="BD7" s="628"/>
      <c r="BE7" s="628"/>
      <c r="BF7" s="629"/>
      <c r="BG7" s="630">
        <v>10327751</v>
      </c>
      <c r="BH7" s="631"/>
      <c r="BI7" s="631"/>
      <c r="BJ7" s="631"/>
      <c r="BK7" s="631"/>
      <c r="BL7" s="631"/>
      <c r="BM7" s="631"/>
      <c r="BN7" s="632"/>
      <c r="BO7" s="633">
        <v>36.9</v>
      </c>
      <c r="BP7" s="633"/>
      <c r="BQ7" s="633"/>
      <c r="BR7" s="633"/>
      <c r="BS7" s="634">
        <v>339952</v>
      </c>
      <c r="BT7" s="634"/>
      <c r="BU7" s="634"/>
      <c r="BV7" s="634"/>
      <c r="BW7" s="634"/>
      <c r="BX7" s="634"/>
      <c r="BY7" s="634"/>
      <c r="BZ7" s="634"/>
      <c r="CA7" s="634"/>
      <c r="CB7" s="638"/>
      <c r="CD7" s="645" t="s">
        <v>240</v>
      </c>
      <c r="CE7" s="646"/>
      <c r="CF7" s="646"/>
      <c r="CG7" s="646"/>
      <c r="CH7" s="646"/>
      <c r="CI7" s="646"/>
      <c r="CJ7" s="646"/>
      <c r="CK7" s="646"/>
      <c r="CL7" s="646"/>
      <c r="CM7" s="646"/>
      <c r="CN7" s="646"/>
      <c r="CO7" s="646"/>
      <c r="CP7" s="646"/>
      <c r="CQ7" s="647"/>
      <c r="CR7" s="630">
        <v>9492420</v>
      </c>
      <c r="CS7" s="631"/>
      <c r="CT7" s="631"/>
      <c r="CU7" s="631"/>
      <c r="CV7" s="631"/>
      <c r="CW7" s="631"/>
      <c r="CX7" s="631"/>
      <c r="CY7" s="632"/>
      <c r="CZ7" s="633">
        <v>10.8</v>
      </c>
      <c r="DA7" s="633"/>
      <c r="DB7" s="633"/>
      <c r="DC7" s="633"/>
      <c r="DD7" s="639">
        <v>528691</v>
      </c>
      <c r="DE7" s="631"/>
      <c r="DF7" s="631"/>
      <c r="DG7" s="631"/>
      <c r="DH7" s="631"/>
      <c r="DI7" s="631"/>
      <c r="DJ7" s="631"/>
      <c r="DK7" s="631"/>
      <c r="DL7" s="631"/>
      <c r="DM7" s="631"/>
      <c r="DN7" s="631"/>
      <c r="DO7" s="631"/>
      <c r="DP7" s="632"/>
      <c r="DQ7" s="639">
        <v>7395553</v>
      </c>
      <c r="DR7" s="631"/>
      <c r="DS7" s="631"/>
      <c r="DT7" s="631"/>
      <c r="DU7" s="631"/>
      <c r="DV7" s="631"/>
      <c r="DW7" s="631"/>
      <c r="DX7" s="631"/>
      <c r="DY7" s="631"/>
      <c r="DZ7" s="631"/>
      <c r="EA7" s="631"/>
      <c r="EB7" s="631"/>
      <c r="EC7" s="640"/>
    </row>
    <row r="8" spans="2:143" ht="11.25" customHeight="1">
      <c r="B8" s="627" t="s">
        <v>241</v>
      </c>
      <c r="C8" s="628"/>
      <c r="D8" s="628"/>
      <c r="E8" s="628"/>
      <c r="F8" s="628"/>
      <c r="G8" s="628"/>
      <c r="H8" s="628"/>
      <c r="I8" s="628"/>
      <c r="J8" s="628"/>
      <c r="K8" s="628"/>
      <c r="L8" s="628"/>
      <c r="M8" s="628"/>
      <c r="N8" s="628"/>
      <c r="O8" s="628"/>
      <c r="P8" s="628"/>
      <c r="Q8" s="629"/>
      <c r="R8" s="630">
        <v>66007</v>
      </c>
      <c r="S8" s="631"/>
      <c r="T8" s="631"/>
      <c r="U8" s="631"/>
      <c r="V8" s="631"/>
      <c r="W8" s="631"/>
      <c r="X8" s="631"/>
      <c r="Y8" s="632"/>
      <c r="Z8" s="633">
        <v>0.1</v>
      </c>
      <c r="AA8" s="633"/>
      <c r="AB8" s="633"/>
      <c r="AC8" s="633"/>
      <c r="AD8" s="634">
        <v>66007</v>
      </c>
      <c r="AE8" s="634"/>
      <c r="AF8" s="634"/>
      <c r="AG8" s="634"/>
      <c r="AH8" s="634"/>
      <c r="AI8" s="634"/>
      <c r="AJ8" s="634"/>
      <c r="AK8" s="634"/>
      <c r="AL8" s="635">
        <v>0.2</v>
      </c>
      <c r="AM8" s="636"/>
      <c r="AN8" s="636"/>
      <c r="AO8" s="637"/>
      <c r="AP8" s="627" t="s">
        <v>548</v>
      </c>
      <c r="AQ8" s="628"/>
      <c r="AR8" s="628"/>
      <c r="AS8" s="628"/>
      <c r="AT8" s="628"/>
      <c r="AU8" s="628"/>
      <c r="AV8" s="628"/>
      <c r="AW8" s="628"/>
      <c r="AX8" s="628"/>
      <c r="AY8" s="628"/>
      <c r="AZ8" s="628"/>
      <c r="BA8" s="628"/>
      <c r="BB8" s="628"/>
      <c r="BC8" s="628"/>
      <c r="BD8" s="628"/>
      <c r="BE8" s="628"/>
      <c r="BF8" s="629"/>
      <c r="BG8" s="630">
        <v>291828</v>
      </c>
      <c r="BH8" s="631"/>
      <c r="BI8" s="631"/>
      <c r="BJ8" s="631"/>
      <c r="BK8" s="631"/>
      <c r="BL8" s="631"/>
      <c r="BM8" s="631"/>
      <c r="BN8" s="632"/>
      <c r="BO8" s="633">
        <v>1</v>
      </c>
      <c r="BP8" s="633"/>
      <c r="BQ8" s="633"/>
      <c r="BR8" s="633"/>
      <c r="BS8" s="634" t="s">
        <v>549</v>
      </c>
      <c r="BT8" s="634"/>
      <c r="BU8" s="634"/>
      <c r="BV8" s="634"/>
      <c r="BW8" s="634"/>
      <c r="BX8" s="634"/>
      <c r="BY8" s="634"/>
      <c r="BZ8" s="634"/>
      <c r="CA8" s="634"/>
      <c r="CB8" s="638"/>
      <c r="CD8" s="645" t="s">
        <v>242</v>
      </c>
      <c r="CE8" s="646"/>
      <c r="CF8" s="646"/>
      <c r="CG8" s="646"/>
      <c r="CH8" s="646"/>
      <c r="CI8" s="646"/>
      <c r="CJ8" s="646"/>
      <c r="CK8" s="646"/>
      <c r="CL8" s="646"/>
      <c r="CM8" s="646"/>
      <c r="CN8" s="646"/>
      <c r="CO8" s="646"/>
      <c r="CP8" s="646"/>
      <c r="CQ8" s="647"/>
      <c r="CR8" s="630">
        <v>38618612</v>
      </c>
      <c r="CS8" s="631"/>
      <c r="CT8" s="631"/>
      <c r="CU8" s="631"/>
      <c r="CV8" s="631"/>
      <c r="CW8" s="631"/>
      <c r="CX8" s="631"/>
      <c r="CY8" s="632"/>
      <c r="CZ8" s="633">
        <v>44</v>
      </c>
      <c r="DA8" s="633"/>
      <c r="DB8" s="633"/>
      <c r="DC8" s="633"/>
      <c r="DD8" s="639">
        <v>473136</v>
      </c>
      <c r="DE8" s="631"/>
      <c r="DF8" s="631"/>
      <c r="DG8" s="631"/>
      <c r="DH8" s="631"/>
      <c r="DI8" s="631"/>
      <c r="DJ8" s="631"/>
      <c r="DK8" s="631"/>
      <c r="DL8" s="631"/>
      <c r="DM8" s="631"/>
      <c r="DN8" s="631"/>
      <c r="DO8" s="631"/>
      <c r="DP8" s="632"/>
      <c r="DQ8" s="639">
        <v>13982791</v>
      </c>
      <c r="DR8" s="631"/>
      <c r="DS8" s="631"/>
      <c r="DT8" s="631"/>
      <c r="DU8" s="631"/>
      <c r="DV8" s="631"/>
      <c r="DW8" s="631"/>
      <c r="DX8" s="631"/>
      <c r="DY8" s="631"/>
      <c r="DZ8" s="631"/>
      <c r="EA8" s="631"/>
      <c r="EB8" s="631"/>
      <c r="EC8" s="640"/>
    </row>
    <row r="9" spans="2:143" ht="11.25" customHeight="1">
      <c r="B9" s="627" t="s">
        <v>243</v>
      </c>
      <c r="C9" s="628"/>
      <c r="D9" s="628"/>
      <c r="E9" s="628"/>
      <c r="F9" s="628"/>
      <c r="G9" s="628"/>
      <c r="H9" s="628"/>
      <c r="I9" s="628"/>
      <c r="J9" s="628"/>
      <c r="K9" s="628"/>
      <c r="L9" s="628"/>
      <c r="M9" s="628"/>
      <c r="N9" s="628"/>
      <c r="O9" s="628"/>
      <c r="P9" s="628"/>
      <c r="Q9" s="629"/>
      <c r="R9" s="630">
        <v>80513</v>
      </c>
      <c r="S9" s="631"/>
      <c r="T9" s="631"/>
      <c r="U9" s="631"/>
      <c r="V9" s="631"/>
      <c r="W9" s="631"/>
      <c r="X9" s="631"/>
      <c r="Y9" s="632"/>
      <c r="Z9" s="633">
        <v>0.1</v>
      </c>
      <c r="AA9" s="633"/>
      <c r="AB9" s="633"/>
      <c r="AC9" s="633"/>
      <c r="AD9" s="634">
        <v>80513</v>
      </c>
      <c r="AE9" s="634"/>
      <c r="AF9" s="634"/>
      <c r="AG9" s="634"/>
      <c r="AH9" s="634"/>
      <c r="AI9" s="634"/>
      <c r="AJ9" s="634"/>
      <c r="AK9" s="634"/>
      <c r="AL9" s="635">
        <v>0.2</v>
      </c>
      <c r="AM9" s="636"/>
      <c r="AN9" s="636"/>
      <c r="AO9" s="637"/>
      <c r="AP9" s="627" t="s">
        <v>550</v>
      </c>
      <c r="AQ9" s="628"/>
      <c r="AR9" s="628"/>
      <c r="AS9" s="628"/>
      <c r="AT9" s="628"/>
      <c r="AU9" s="628"/>
      <c r="AV9" s="628"/>
      <c r="AW9" s="628"/>
      <c r="AX9" s="628"/>
      <c r="AY9" s="628"/>
      <c r="AZ9" s="628"/>
      <c r="BA9" s="628"/>
      <c r="BB9" s="628"/>
      <c r="BC9" s="628"/>
      <c r="BD9" s="628"/>
      <c r="BE9" s="628"/>
      <c r="BF9" s="629"/>
      <c r="BG9" s="630">
        <v>8095631</v>
      </c>
      <c r="BH9" s="631"/>
      <c r="BI9" s="631"/>
      <c r="BJ9" s="631"/>
      <c r="BK9" s="631"/>
      <c r="BL9" s="631"/>
      <c r="BM9" s="631"/>
      <c r="BN9" s="632"/>
      <c r="BO9" s="633">
        <v>28.9</v>
      </c>
      <c r="BP9" s="633"/>
      <c r="BQ9" s="633"/>
      <c r="BR9" s="633"/>
      <c r="BS9" s="634" t="s">
        <v>130</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7180351</v>
      </c>
      <c r="CS9" s="631"/>
      <c r="CT9" s="631"/>
      <c r="CU9" s="631"/>
      <c r="CV9" s="631"/>
      <c r="CW9" s="631"/>
      <c r="CX9" s="631"/>
      <c r="CY9" s="632"/>
      <c r="CZ9" s="633">
        <v>8.1999999999999993</v>
      </c>
      <c r="DA9" s="633"/>
      <c r="DB9" s="633"/>
      <c r="DC9" s="633"/>
      <c r="DD9" s="639">
        <v>255664</v>
      </c>
      <c r="DE9" s="631"/>
      <c r="DF9" s="631"/>
      <c r="DG9" s="631"/>
      <c r="DH9" s="631"/>
      <c r="DI9" s="631"/>
      <c r="DJ9" s="631"/>
      <c r="DK9" s="631"/>
      <c r="DL9" s="631"/>
      <c r="DM9" s="631"/>
      <c r="DN9" s="631"/>
      <c r="DO9" s="631"/>
      <c r="DP9" s="632"/>
      <c r="DQ9" s="639">
        <v>4627677</v>
      </c>
      <c r="DR9" s="631"/>
      <c r="DS9" s="631"/>
      <c r="DT9" s="631"/>
      <c r="DU9" s="631"/>
      <c r="DV9" s="631"/>
      <c r="DW9" s="631"/>
      <c r="DX9" s="631"/>
      <c r="DY9" s="631"/>
      <c r="DZ9" s="631"/>
      <c r="EA9" s="631"/>
      <c r="EB9" s="631"/>
      <c r="EC9" s="640"/>
    </row>
    <row r="10" spans="2:143" ht="11.25" customHeight="1">
      <c r="B10" s="627" t="s">
        <v>551</v>
      </c>
      <c r="C10" s="628"/>
      <c r="D10" s="628"/>
      <c r="E10" s="628"/>
      <c r="F10" s="628"/>
      <c r="G10" s="628"/>
      <c r="H10" s="628"/>
      <c r="I10" s="628"/>
      <c r="J10" s="628"/>
      <c r="K10" s="628"/>
      <c r="L10" s="628"/>
      <c r="M10" s="628"/>
      <c r="N10" s="628"/>
      <c r="O10" s="628"/>
      <c r="P10" s="628"/>
      <c r="Q10" s="629"/>
      <c r="R10" s="630" t="s">
        <v>549</v>
      </c>
      <c r="S10" s="631"/>
      <c r="T10" s="631"/>
      <c r="U10" s="631"/>
      <c r="V10" s="631"/>
      <c r="W10" s="631"/>
      <c r="X10" s="631"/>
      <c r="Y10" s="632"/>
      <c r="Z10" s="633" t="s">
        <v>130</v>
      </c>
      <c r="AA10" s="633"/>
      <c r="AB10" s="633"/>
      <c r="AC10" s="633"/>
      <c r="AD10" s="634" t="s">
        <v>552</v>
      </c>
      <c r="AE10" s="634"/>
      <c r="AF10" s="634"/>
      <c r="AG10" s="634"/>
      <c r="AH10" s="634"/>
      <c r="AI10" s="634"/>
      <c r="AJ10" s="634"/>
      <c r="AK10" s="634"/>
      <c r="AL10" s="635" t="s">
        <v>553</v>
      </c>
      <c r="AM10" s="636"/>
      <c r="AN10" s="636"/>
      <c r="AO10" s="637"/>
      <c r="AP10" s="627" t="s">
        <v>554</v>
      </c>
      <c r="AQ10" s="628"/>
      <c r="AR10" s="628"/>
      <c r="AS10" s="628"/>
      <c r="AT10" s="628"/>
      <c r="AU10" s="628"/>
      <c r="AV10" s="628"/>
      <c r="AW10" s="628"/>
      <c r="AX10" s="628"/>
      <c r="AY10" s="628"/>
      <c r="AZ10" s="628"/>
      <c r="BA10" s="628"/>
      <c r="BB10" s="628"/>
      <c r="BC10" s="628"/>
      <c r="BD10" s="628"/>
      <c r="BE10" s="628"/>
      <c r="BF10" s="629"/>
      <c r="BG10" s="630">
        <v>647751</v>
      </c>
      <c r="BH10" s="631"/>
      <c r="BI10" s="631"/>
      <c r="BJ10" s="631"/>
      <c r="BK10" s="631"/>
      <c r="BL10" s="631"/>
      <c r="BM10" s="631"/>
      <c r="BN10" s="632"/>
      <c r="BO10" s="633">
        <v>2.2999999999999998</v>
      </c>
      <c r="BP10" s="633"/>
      <c r="BQ10" s="633"/>
      <c r="BR10" s="633"/>
      <c r="BS10" s="634">
        <v>62282</v>
      </c>
      <c r="BT10" s="634"/>
      <c r="BU10" s="634"/>
      <c r="BV10" s="634"/>
      <c r="BW10" s="634"/>
      <c r="BX10" s="634"/>
      <c r="BY10" s="634"/>
      <c r="BZ10" s="634"/>
      <c r="CA10" s="634"/>
      <c r="CB10" s="638"/>
      <c r="CD10" s="645" t="s">
        <v>245</v>
      </c>
      <c r="CE10" s="646"/>
      <c r="CF10" s="646"/>
      <c r="CG10" s="646"/>
      <c r="CH10" s="646"/>
      <c r="CI10" s="646"/>
      <c r="CJ10" s="646"/>
      <c r="CK10" s="646"/>
      <c r="CL10" s="646"/>
      <c r="CM10" s="646"/>
      <c r="CN10" s="646"/>
      <c r="CO10" s="646"/>
      <c r="CP10" s="646"/>
      <c r="CQ10" s="647"/>
      <c r="CR10" s="630">
        <v>337182</v>
      </c>
      <c r="CS10" s="631"/>
      <c r="CT10" s="631"/>
      <c r="CU10" s="631"/>
      <c r="CV10" s="631"/>
      <c r="CW10" s="631"/>
      <c r="CX10" s="631"/>
      <c r="CY10" s="632"/>
      <c r="CZ10" s="633">
        <v>0.4</v>
      </c>
      <c r="DA10" s="633"/>
      <c r="DB10" s="633"/>
      <c r="DC10" s="633"/>
      <c r="DD10" s="639" t="s">
        <v>555</v>
      </c>
      <c r="DE10" s="631"/>
      <c r="DF10" s="631"/>
      <c r="DG10" s="631"/>
      <c r="DH10" s="631"/>
      <c r="DI10" s="631"/>
      <c r="DJ10" s="631"/>
      <c r="DK10" s="631"/>
      <c r="DL10" s="631"/>
      <c r="DM10" s="631"/>
      <c r="DN10" s="631"/>
      <c r="DO10" s="631"/>
      <c r="DP10" s="632"/>
      <c r="DQ10" s="639">
        <v>224472</v>
      </c>
      <c r="DR10" s="631"/>
      <c r="DS10" s="631"/>
      <c r="DT10" s="631"/>
      <c r="DU10" s="631"/>
      <c r="DV10" s="631"/>
      <c r="DW10" s="631"/>
      <c r="DX10" s="631"/>
      <c r="DY10" s="631"/>
      <c r="DZ10" s="631"/>
      <c r="EA10" s="631"/>
      <c r="EB10" s="631"/>
      <c r="EC10" s="640"/>
    </row>
    <row r="11" spans="2:143" ht="11.25" customHeight="1">
      <c r="B11" s="627" t="s">
        <v>246</v>
      </c>
      <c r="C11" s="628"/>
      <c r="D11" s="628"/>
      <c r="E11" s="628"/>
      <c r="F11" s="628"/>
      <c r="G11" s="628"/>
      <c r="H11" s="628"/>
      <c r="I11" s="628"/>
      <c r="J11" s="628"/>
      <c r="K11" s="628"/>
      <c r="L11" s="628"/>
      <c r="M11" s="628"/>
      <c r="N11" s="628"/>
      <c r="O11" s="628"/>
      <c r="P11" s="628"/>
      <c r="Q11" s="629"/>
      <c r="R11" s="630">
        <v>4438714</v>
      </c>
      <c r="S11" s="631"/>
      <c r="T11" s="631"/>
      <c r="U11" s="631"/>
      <c r="V11" s="631"/>
      <c r="W11" s="631"/>
      <c r="X11" s="631"/>
      <c r="Y11" s="632"/>
      <c r="Z11" s="635">
        <v>4.9000000000000004</v>
      </c>
      <c r="AA11" s="636"/>
      <c r="AB11" s="636"/>
      <c r="AC11" s="648"/>
      <c r="AD11" s="639">
        <v>4438714</v>
      </c>
      <c r="AE11" s="631"/>
      <c r="AF11" s="631"/>
      <c r="AG11" s="631"/>
      <c r="AH11" s="631"/>
      <c r="AI11" s="631"/>
      <c r="AJ11" s="631"/>
      <c r="AK11" s="632"/>
      <c r="AL11" s="635">
        <v>10.9</v>
      </c>
      <c r="AM11" s="636"/>
      <c r="AN11" s="636"/>
      <c r="AO11" s="637"/>
      <c r="AP11" s="627" t="s">
        <v>247</v>
      </c>
      <c r="AQ11" s="628"/>
      <c r="AR11" s="628"/>
      <c r="AS11" s="628"/>
      <c r="AT11" s="628"/>
      <c r="AU11" s="628"/>
      <c r="AV11" s="628"/>
      <c r="AW11" s="628"/>
      <c r="AX11" s="628"/>
      <c r="AY11" s="628"/>
      <c r="AZ11" s="628"/>
      <c r="BA11" s="628"/>
      <c r="BB11" s="628"/>
      <c r="BC11" s="628"/>
      <c r="BD11" s="628"/>
      <c r="BE11" s="628"/>
      <c r="BF11" s="629"/>
      <c r="BG11" s="630">
        <v>1292541</v>
      </c>
      <c r="BH11" s="631"/>
      <c r="BI11" s="631"/>
      <c r="BJ11" s="631"/>
      <c r="BK11" s="631"/>
      <c r="BL11" s="631"/>
      <c r="BM11" s="631"/>
      <c r="BN11" s="632"/>
      <c r="BO11" s="633">
        <v>4.5999999999999996</v>
      </c>
      <c r="BP11" s="633"/>
      <c r="BQ11" s="633"/>
      <c r="BR11" s="633"/>
      <c r="BS11" s="634">
        <v>277670</v>
      </c>
      <c r="BT11" s="634"/>
      <c r="BU11" s="634"/>
      <c r="BV11" s="634"/>
      <c r="BW11" s="634"/>
      <c r="BX11" s="634"/>
      <c r="BY11" s="634"/>
      <c r="BZ11" s="634"/>
      <c r="CA11" s="634"/>
      <c r="CB11" s="638"/>
      <c r="CD11" s="645" t="s">
        <v>248</v>
      </c>
      <c r="CE11" s="646"/>
      <c r="CF11" s="646"/>
      <c r="CG11" s="646"/>
      <c r="CH11" s="646"/>
      <c r="CI11" s="646"/>
      <c r="CJ11" s="646"/>
      <c r="CK11" s="646"/>
      <c r="CL11" s="646"/>
      <c r="CM11" s="646"/>
      <c r="CN11" s="646"/>
      <c r="CO11" s="646"/>
      <c r="CP11" s="646"/>
      <c r="CQ11" s="647"/>
      <c r="CR11" s="630">
        <v>414616</v>
      </c>
      <c r="CS11" s="631"/>
      <c r="CT11" s="631"/>
      <c r="CU11" s="631"/>
      <c r="CV11" s="631"/>
      <c r="CW11" s="631"/>
      <c r="CX11" s="631"/>
      <c r="CY11" s="632"/>
      <c r="CZ11" s="633">
        <v>0.5</v>
      </c>
      <c r="DA11" s="633"/>
      <c r="DB11" s="633"/>
      <c r="DC11" s="633"/>
      <c r="DD11" s="639">
        <v>12141</v>
      </c>
      <c r="DE11" s="631"/>
      <c r="DF11" s="631"/>
      <c r="DG11" s="631"/>
      <c r="DH11" s="631"/>
      <c r="DI11" s="631"/>
      <c r="DJ11" s="631"/>
      <c r="DK11" s="631"/>
      <c r="DL11" s="631"/>
      <c r="DM11" s="631"/>
      <c r="DN11" s="631"/>
      <c r="DO11" s="631"/>
      <c r="DP11" s="632"/>
      <c r="DQ11" s="639">
        <v>360600</v>
      </c>
      <c r="DR11" s="631"/>
      <c r="DS11" s="631"/>
      <c r="DT11" s="631"/>
      <c r="DU11" s="631"/>
      <c r="DV11" s="631"/>
      <c r="DW11" s="631"/>
      <c r="DX11" s="631"/>
      <c r="DY11" s="631"/>
      <c r="DZ11" s="631"/>
      <c r="EA11" s="631"/>
      <c r="EB11" s="631"/>
      <c r="EC11" s="640"/>
    </row>
    <row r="12" spans="2:143" ht="11.25" customHeight="1">
      <c r="B12" s="627" t="s">
        <v>249</v>
      </c>
      <c r="C12" s="628"/>
      <c r="D12" s="628"/>
      <c r="E12" s="628"/>
      <c r="F12" s="628"/>
      <c r="G12" s="628"/>
      <c r="H12" s="628"/>
      <c r="I12" s="628"/>
      <c r="J12" s="628"/>
      <c r="K12" s="628"/>
      <c r="L12" s="628"/>
      <c r="M12" s="628"/>
      <c r="N12" s="628"/>
      <c r="O12" s="628"/>
      <c r="P12" s="628"/>
      <c r="Q12" s="629"/>
      <c r="R12" s="630">
        <v>144873</v>
      </c>
      <c r="S12" s="631"/>
      <c r="T12" s="631"/>
      <c r="U12" s="631"/>
      <c r="V12" s="631"/>
      <c r="W12" s="631"/>
      <c r="X12" s="631"/>
      <c r="Y12" s="632"/>
      <c r="Z12" s="633">
        <v>0.2</v>
      </c>
      <c r="AA12" s="633"/>
      <c r="AB12" s="633"/>
      <c r="AC12" s="633"/>
      <c r="AD12" s="634">
        <v>144873</v>
      </c>
      <c r="AE12" s="634"/>
      <c r="AF12" s="634"/>
      <c r="AG12" s="634"/>
      <c r="AH12" s="634"/>
      <c r="AI12" s="634"/>
      <c r="AJ12" s="634"/>
      <c r="AK12" s="634"/>
      <c r="AL12" s="635">
        <v>0.4</v>
      </c>
      <c r="AM12" s="636"/>
      <c r="AN12" s="636"/>
      <c r="AO12" s="637"/>
      <c r="AP12" s="627" t="s">
        <v>556</v>
      </c>
      <c r="AQ12" s="628"/>
      <c r="AR12" s="628"/>
      <c r="AS12" s="628"/>
      <c r="AT12" s="628"/>
      <c r="AU12" s="628"/>
      <c r="AV12" s="628"/>
      <c r="AW12" s="628"/>
      <c r="AX12" s="628"/>
      <c r="AY12" s="628"/>
      <c r="AZ12" s="628"/>
      <c r="BA12" s="628"/>
      <c r="BB12" s="628"/>
      <c r="BC12" s="628"/>
      <c r="BD12" s="628"/>
      <c r="BE12" s="628"/>
      <c r="BF12" s="629"/>
      <c r="BG12" s="630">
        <v>13498137</v>
      </c>
      <c r="BH12" s="631"/>
      <c r="BI12" s="631"/>
      <c r="BJ12" s="631"/>
      <c r="BK12" s="631"/>
      <c r="BL12" s="631"/>
      <c r="BM12" s="631"/>
      <c r="BN12" s="632"/>
      <c r="BO12" s="633">
        <v>48.3</v>
      </c>
      <c r="BP12" s="633"/>
      <c r="BQ12" s="633"/>
      <c r="BR12" s="633"/>
      <c r="BS12" s="634" t="s">
        <v>130</v>
      </c>
      <c r="BT12" s="634"/>
      <c r="BU12" s="634"/>
      <c r="BV12" s="634"/>
      <c r="BW12" s="634"/>
      <c r="BX12" s="634"/>
      <c r="BY12" s="634"/>
      <c r="BZ12" s="634"/>
      <c r="CA12" s="634"/>
      <c r="CB12" s="638"/>
      <c r="CD12" s="645" t="s">
        <v>250</v>
      </c>
      <c r="CE12" s="646"/>
      <c r="CF12" s="646"/>
      <c r="CG12" s="646"/>
      <c r="CH12" s="646"/>
      <c r="CI12" s="646"/>
      <c r="CJ12" s="646"/>
      <c r="CK12" s="646"/>
      <c r="CL12" s="646"/>
      <c r="CM12" s="646"/>
      <c r="CN12" s="646"/>
      <c r="CO12" s="646"/>
      <c r="CP12" s="646"/>
      <c r="CQ12" s="647"/>
      <c r="CR12" s="630">
        <v>3026686</v>
      </c>
      <c r="CS12" s="631"/>
      <c r="CT12" s="631"/>
      <c r="CU12" s="631"/>
      <c r="CV12" s="631"/>
      <c r="CW12" s="631"/>
      <c r="CX12" s="631"/>
      <c r="CY12" s="632"/>
      <c r="CZ12" s="633">
        <v>3.5</v>
      </c>
      <c r="DA12" s="633"/>
      <c r="DB12" s="633"/>
      <c r="DC12" s="633"/>
      <c r="DD12" s="639">
        <v>15073</v>
      </c>
      <c r="DE12" s="631"/>
      <c r="DF12" s="631"/>
      <c r="DG12" s="631"/>
      <c r="DH12" s="631"/>
      <c r="DI12" s="631"/>
      <c r="DJ12" s="631"/>
      <c r="DK12" s="631"/>
      <c r="DL12" s="631"/>
      <c r="DM12" s="631"/>
      <c r="DN12" s="631"/>
      <c r="DO12" s="631"/>
      <c r="DP12" s="632"/>
      <c r="DQ12" s="639">
        <v>1616345</v>
      </c>
      <c r="DR12" s="631"/>
      <c r="DS12" s="631"/>
      <c r="DT12" s="631"/>
      <c r="DU12" s="631"/>
      <c r="DV12" s="631"/>
      <c r="DW12" s="631"/>
      <c r="DX12" s="631"/>
      <c r="DY12" s="631"/>
      <c r="DZ12" s="631"/>
      <c r="EA12" s="631"/>
      <c r="EB12" s="631"/>
      <c r="EC12" s="640"/>
    </row>
    <row r="13" spans="2:143" ht="11.25" customHeight="1">
      <c r="B13" s="627" t="s">
        <v>251</v>
      </c>
      <c r="C13" s="628"/>
      <c r="D13" s="628"/>
      <c r="E13" s="628"/>
      <c r="F13" s="628"/>
      <c r="G13" s="628"/>
      <c r="H13" s="628"/>
      <c r="I13" s="628"/>
      <c r="J13" s="628"/>
      <c r="K13" s="628"/>
      <c r="L13" s="628"/>
      <c r="M13" s="628"/>
      <c r="N13" s="628"/>
      <c r="O13" s="628"/>
      <c r="P13" s="628"/>
      <c r="Q13" s="629"/>
      <c r="R13" s="630" t="s">
        <v>557</v>
      </c>
      <c r="S13" s="631"/>
      <c r="T13" s="631"/>
      <c r="U13" s="631"/>
      <c r="V13" s="631"/>
      <c r="W13" s="631"/>
      <c r="X13" s="631"/>
      <c r="Y13" s="632"/>
      <c r="Z13" s="633" t="s">
        <v>555</v>
      </c>
      <c r="AA13" s="633"/>
      <c r="AB13" s="633"/>
      <c r="AC13" s="633"/>
      <c r="AD13" s="634" t="s">
        <v>552</v>
      </c>
      <c r="AE13" s="634"/>
      <c r="AF13" s="634"/>
      <c r="AG13" s="634"/>
      <c r="AH13" s="634"/>
      <c r="AI13" s="634"/>
      <c r="AJ13" s="634"/>
      <c r="AK13" s="634"/>
      <c r="AL13" s="635" t="s">
        <v>552</v>
      </c>
      <c r="AM13" s="636"/>
      <c r="AN13" s="636"/>
      <c r="AO13" s="637"/>
      <c r="AP13" s="627" t="s">
        <v>558</v>
      </c>
      <c r="AQ13" s="628"/>
      <c r="AR13" s="628"/>
      <c r="AS13" s="628"/>
      <c r="AT13" s="628"/>
      <c r="AU13" s="628"/>
      <c r="AV13" s="628"/>
      <c r="AW13" s="628"/>
      <c r="AX13" s="628"/>
      <c r="AY13" s="628"/>
      <c r="AZ13" s="628"/>
      <c r="BA13" s="628"/>
      <c r="BB13" s="628"/>
      <c r="BC13" s="628"/>
      <c r="BD13" s="628"/>
      <c r="BE13" s="628"/>
      <c r="BF13" s="629"/>
      <c r="BG13" s="630">
        <v>13344164</v>
      </c>
      <c r="BH13" s="631"/>
      <c r="BI13" s="631"/>
      <c r="BJ13" s="631"/>
      <c r="BK13" s="631"/>
      <c r="BL13" s="631"/>
      <c r="BM13" s="631"/>
      <c r="BN13" s="632"/>
      <c r="BO13" s="633">
        <v>47.7</v>
      </c>
      <c r="BP13" s="633"/>
      <c r="BQ13" s="633"/>
      <c r="BR13" s="633"/>
      <c r="BS13" s="634" t="s">
        <v>555</v>
      </c>
      <c r="BT13" s="634"/>
      <c r="BU13" s="634"/>
      <c r="BV13" s="634"/>
      <c r="BW13" s="634"/>
      <c r="BX13" s="634"/>
      <c r="BY13" s="634"/>
      <c r="BZ13" s="634"/>
      <c r="CA13" s="634"/>
      <c r="CB13" s="638"/>
      <c r="CD13" s="645" t="s">
        <v>252</v>
      </c>
      <c r="CE13" s="646"/>
      <c r="CF13" s="646"/>
      <c r="CG13" s="646"/>
      <c r="CH13" s="646"/>
      <c r="CI13" s="646"/>
      <c r="CJ13" s="646"/>
      <c r="CK13" s="646"/>
      <c r="CL13" s="646"/>
      <c r="CM13" s="646"/>
      <c r="CN13" s="646"/>
      <c r="CO13" s="646"/>
      <c r="CP13" s="646"/>
      <c r="CQ13" s="647"/>
      <c r="CR13" s="630">
        <v>9326027</v>
      </c>
      <c r="CS13" s="631"/>
      <c r="CT13" s="631"/>
      <c r="CU13" s="631"/>
      <c r="CV13" s="631"/>
      <c r="CW13" s="631"/>
      <c r="CX13" s="631"/>
      <c r="CY13" s="632"/>
      <c r="CZ13" s="633">
        <v>10.6</v>
      </c>
      <c r="DA13" s="633"/>
      <c r="DB13" s="633"/>
      <c r="DC13" s="633"/>
      <c r="DD13" s="639">
        <v>4357117</v>
      </c>
      <c r="DE13" s="631"/>
      <c r="DF13" s="631"/>
      <c r="DG13" s="631"/>
      <c r="DH13" s="631"/>
      <c r="DI13" s="631"/>
      <c r="DJ13" s="631"/>
      <c r="DK13" s="631"/>
      <c r="DL13" s="631"/>
      <c r="DM13" s="631"/>
      <c r="DN13" s="631"/>
      <c r="DO13" s="631"/>
      <c r="DP13" s="632"/>
      <c r="DQ13" s="639">
        <v>4992778</v>
      </c>
      <c r="DR13" s="631"/>
      <c r="DS13" s="631"/>
      <c r="DT13" s="631"/>
      <c r="DU13" s="631"/>
      <c r="DV13" s="631"/>
      <c r="DW13" s="631"/>
      <c r="DX13" s="631"/>
      <c r="DY13" s="631"/>
      <c r="DZ13" s="631"/>
      <c r="EA13" s="631"/>
      <c r="EB13" s="631"/>
      <c r="EC13" s="640"/>
    </row>
    <row r="14" spans="2:143" ht="11.25" customHeight="1">
      <c r="B14" s="627" t="s">
        <v>253</v>
      </c>
      <c r="C14" s="628"/>
      <c r="D14" s="628"/>
      <c r="E14" s="628"/>
      <c r="F14" s="628"/>
      <c r="G14" s="628"/>
      <c r="H14" s="628"/>
      <c r="I14" s="628"/>
      <c r="J14" s="628"/>
      <c r="K14" s="628"/>
      <c r="L14" s="628"/>
      <c r="M14" s="628"/>
      <c r="N14" s="628"/>
      <c r="O14" s="628"/>
      <c r="P14" s="628"/>
      <c r="Q14" s="629"/>
      <c r="R14" s="630" t="s">
        <v>549</v>
      </c>
      <c r="S14" s="631"/>
      <c r="T14" s="631"/>
      <c r="U14" s="631"/>
      <c r="V14" s="631"/>
      <c r="W14" s="631"/>
      <c r="X14" s="631"/>
      <c r="Y14" s="632"/>
      <c r="Z14" s="633" t="s">
        <v>549</v>
      </c>
      <c r="AA14" s="633"/>
      <c r="AB14" s="633"/>
      <c r="AC14" s="633"/>
      <c r="AD14" s="634" t="s">
        <v>130</v>
      </c>
      <c r="AE14" s="634"/>
      <c r="AF14" s="634"/>
      <c r="AG14" s="634"/>
      <c r="AH14" s="634"/>
      <c r="AI14" s="634"/>
      <c r="AJ14" s="634"/>
      <c r="AK14" s="634"/>
      <c r="AL14" s="635" t="s">
        <v>549</v>
      </c>
      <c r="AM14" s="636"/>
      <c r="AN14" s="636"/>
      <c r="AO14" s="637"/>
      <c r="AP14" s="627" t="s">
        <v>559</v>
      </c>
      <c r="AQ14" s="628"/>
      <c r="AR14" s="628"/>
      <c r="AS14" s="628"/>
      <c r="AT14" s="628"/>
      <c r="AU14" s="628"/>
      <c r="AV14" s="628"/>
      <c r="AW14" s="628"/>
      <c r="AX14" s="628"/>
      <c r="AY14" s="628"/>
      <c r="AZ14" s="628"/>
      <c r="BA14" s="628"/>
      <c r="BB14" s="628"/>
      <c r="BC14" s="628"/>
      <c r="BD14" s="628"/>
      <c r="BE14" s="628"/>
      <c r="BF14" s="629"/>
      <c r="BG14" s="630">
        <v>388899</v>
      </c>
      <c r="BH14" s="631"/>
      <c r="BI14" s="631"/>
      <c r="BJ14" s="631"/>
      <c r="BK14" s="631"/>
      <c r="BL14" s="631"/>
      <c r="BM14" s="631"/>
      <c r="BN14" s="632"/>
      <c r="BO14" s="633">
        <v>1.4</v>
      </c>
      <c r="BP14" s="633"/>
      <c r="BQ14" s="633"/>
      <c r="BR14" s="633"/>
      <c r="BS14" s="634" t="s">
        <v>549</v>
      </c>
      <c r="BT14" s="634"/>
      <c r="BU14" s="634"/>
      <c r="BV14" s="634"/>
      <c r="BW14" s="634"/>
      <c r="BX14" s="634"/>
      <c r="BY14" s="634"/>
      <c r="BZ14" s="634"/>
      <c r="CA14" s="634"/>
      <c r="CB14" s="638"/>
      <c r="CD14" s="645" t="s">
        <v>254</v>
      </c>
      <c r="CE14" s="646"/>
      <c r="CF14" s="646"/>
      <c r="CG14" s="646"/>
      <c r="CH14" s="646"/>
      <c r="CI14" s="646"/>
      <c r="CJ14" s="646"/>
      <c r="CK14" s="646"/>
      <c r="CL14" s="646"/>
      <c r="CM14" s="646"/>
      <c r="CN14" s="646"/>
      <c r="CO14" s="646"/>
      <c r="CP14" s="646"/>
      <c r="CQ14" s="647"/>
      <c r="CR14" s="630">
        <v>2186109</v>
      </c>
      <c r="CS14" s="631"/>
      <c r="CT14" s="631"/>
      <c r="CU14" s="631"/>
      <c r="CV14" s="631"/>
      <c r="CW14" s="631"/>
      <c r="CX14" s="631"/>
      <c r="CY14" s="632"/>
      <c r="CZ14" s="633">
        <v>2.5</v>
      </c>
      <c r="DA14" s="633"/>
      <c r="DB14" s="633"/>
      <c r="DC14" s="633"/>
      <c r="DD14" s="639">
        <v>164449</v>
      </c>
      <c r="DE14" s="631"/>
      <c r="DF14" s="631"/>
      <c r="DG14" s="631"/>
      <c r="DH14" s="631"/>
      <c r="DI14" s="631"/>
      <c r="DJ14" s="631"/>
      <c r="DK14" s="631"/>
      <c r="DL14" s="631"/>
      <c r="DM14" s="631"/>
      <c r="DN14" s="631"/>
      <c r="DO14" s="631"/>
      <c r="DP14" s="632"/>
      <c r="DQ14" s="639">
        <v>2107605</v>
      </c>
      <c r="DR14" s="631"/>
      <c r="DS14" s="631"/>
      <c r="DT14" s="631"/>
      <c r="DU14" s="631"/>
      <c r="DV14" s="631"/>
      <c r="DW14" s="631"/>
      <c r="DX14" s="631"/>
      <c r="DY14" s="631"/>
      <c r="DZ14" s="631"/>
      <c r="EA14" s="631"/>
      <c r="EB14" s="631"/>
      <c r="EC14" s="640"/>
    </row>
    <row r="15" spans="2:143" ht="11.25" customHeight="1">
      <c r="B15" s="627" t="s">
        <v>255</v>
      </c>
      <c r="C15" s="628"/>
      <c r="D15" s="628"/>
      <c r="E15" s="628"/>
      <c r="F15" s="628"/>
      <c r="G15" s="628"/>
      <c r="H15" s="628"/>
      <c r="I15" s="628"/>
      <c r="J15" s="628"/>
      <c r="K15" s="628"/>
      <c r="L15" s="628"/>
      <c r="M15" s="628"/>
      <c r="N15" s="628"/>
      <c r="O15" s="628"/>
      <c r="P15" s="628"/>
      <c r="Q15" s="629"/>
      <c r="R15" s="630" t="s">
        <v>552</v>
      </c>
      <c r="S15" s="631"/>
      <c r="T15" s="631"/>
      <c r="U15" s="631"/>
      <c r="V15" s="631"/>
      <c r="W15" s="631"/>
      <c r="X15" s="631"/>
      <c r="Y15" s="632"/>
      <c r="Z15" s="633" t="s">
        <v>552</v>
      </c>
      <c r="AA15" s="633"/>
      <c r="AB15" s="633"/>
      <c r="AC15" s="633"/>
      <c r="AD15" s="634" t="s">
        <v>560</v>
      </c>
      <c r="AE15" s="634"/>
      <c r="AF15" s="634"/>
      <c r="AG15" s="634"/>
      <c r="AH15" s="634"/>
      <c r="AI15" s="634"/>
      <c r="AJ15" s="634"/>
      <c r="AK15" s="634"/>
      <c r="AL15" s="635" t="s">
        <v>552</v>
      </c>
      <c r="AM15" s="636"/>
      <c r="AN15" s="636"/>
      <c r="AO15" s="637"/>
      <c r="AP15" s="627" t="s">
        <v>561</v>
      </c>
      <c r="AQ15" s="628"/>
      <c r="AR15" s="628"/>
      <c r="AS15" s="628"/>
      <c r="AT15" s="628"/>
      <c r="AU15" s="628"/>
      <c r="AV15" s="628"/>
      <c r="AW15" s="628"/>
      <c r="AX15" s="628"/>
      <c r="AY15" s="628"/>
      <c r="AZ15" s="628"/>
      <c r="BA15" s="628"/>
      <c r="BB15" s="628"/>
      <c r="BC15" s="628"/>
      <c r="BD15" s="628"/>
      <c r="BE15" s="628"/>
      <c r="BF15" s="629"/>
      <c r="BG15" s="630">
        <v>1784184</v>
      </c>
      <c r="BH15" s="631"/>
      <c r="BI15" s="631"/>
      <c r="BJ15" s="631"/>
      <c r="BK15" s="631"/>
      <c r="BL15" s="631"/>
      <c r="BM15" s="631"/>
      <c r="BN15" s="632"/>
      <c r="BO15" s="633">
        <v>6.4</v>
      </c>
      <c r="BP15" s="633"/>
      <c r="BQ15" s="633"/>
      <c r="BR15" s="633"/>
      <c r="BS15" s="634" t="s">
        <v>549</v>
      </c>
      <c r="BT15" s="634"/>
      <c r="BU15" s="634"/>
      <c r="BV15" s="634"/>
      <c r="BW15" s="634"/>
      <c r="BX15" s="634"/>
      <c r="BY15" s="634"/>
      <c r="BZ15" s="634"/>
      <c r="CA15" s="634"/>
      <c r="CB15" s="638"/>
      <c r="CD15" s="645" t="s">
        <v>256</v>
      </c>
      <c r="CE15" s="646"/>
      <c r="CF15" s="646"/>
      <c r="CG15" s="646"/>
      <c r="CH15" s="646"/>
      <c r="CI15" s="646"/>
      <c r="CJ15" s="646"/>
      <c r="CK15" s="646"/>
      <c r="CL15" s="646"/>
      <c r="CM15" s="646"/>
      <c r="CN15" s="646"/>
      <c r="CO15" s="646"/>
      <c r="CP15" s="646"/>
      <c r="CQ15" s="647"/>
      <c r="CR15" s="630">
        <v>9310498</v>
      </c>
      <c r="CS15" s="631"/>
      <c r="CT15" s="631"/>
      <c r="CU15" s="631"/>
      <c r="CV15" s="631"/>
      <c r="CW15" s="631"/>
      <c r="CX15" s="631"/>
      <c r="CY15" s="632"/>
      <c r="CZ15" s="633">
        <v>10.6</v>
      </c>
      <c r="DA15" s="633"/>
      <c r="DB15" s="633"/>
      <c r="DC15" s="633"/>
      <c r="DD15" s="639">
        <v>4136577</v>
      </c>
      <c r="DE15" s="631"/>
      <c r="DF15" s="631"/>
      <c r="DG15" s="631"/>
      <c r="DH15" s="631"/>
      <c r="DI15" s="631"/>
      <c r="DJ15" s="631"/>
      <c r="DK15" s="631"/>
      <c r="DL15" s="631"/>
      <c r="DM15" s="631"/>
      <c r="DN15" s="631"/>
      <c r="DO15" s="631"/>
      <c r="DP15" s="632"/>
      <c r="DQ15" s="639">
        <v>5540273</v>
      </c>
      <c r="DR15" s="631"/>
      <c r="DS15" s="631"/>
      <c r="DT15" s="631"/>
      <c r="DU15" s="631"/>
      <c r="DV15" s="631"/>
      <c r="DW15" s="631"/>
      <c r="DX15" s="631"/>
      <c r="DY15" s="631"/>
      <c r="DZ15" s="631"/>
      <c r="EA15" s="631"/>
      <c r="EB15" s="631"/>
      <c r="EC15" s="640"/>
    </row>
    <row r="16" spans="2:143" ht="11.25" customHeight="1">
      <c r="B16" s="627" t="s">
        <v>257</v>
      </c>
      <c r="C16" s="628"/>
      <c r="D16" s="628"/>
      <c r="E16" s="628"/>
      <c r="F16" s="628"/>
      <c r="G16" s="628"/>
      <c r="H16" s="628"/>
      <c r="I16" s="628"/>
      <c r="J16" s="628"/>
      <c r="K16" s="628"/>
      <c r="L16" s="628"/>
      <c r="M16" s="628"/>
      <c r="N16" s="628"/>
      <c r="O16" s="628"/>
      <c r="P16" s="628"/>
      <c r="Q16" s="629"/>
      <c r="R16" s="630">
        <v>39815</v>
      </c>
      <c r="S16" s="631"/>
      <c r="T16" s="631"/>
      <c r="U16" s="631"/>
      <c r="V16" s="631"/>
      <c r="W16" s="631"/>
      <c r="X16" s="631"/>
      <c r="Y16" s="632"/>
      <c r="Z16" s="633">
        <v>0</v>
      </c>
      <c r="AA16" s="633"/>
      <c r="AB16" s="633"/>
      <c r="AC16" s="633"/>
      <c r="AD16" s="634">
        <v>39815</v>
      </c>
      <c r="AE16" s="634"/>
      <c r="AF16" s="634"/>
      <c r="AG16" s="634"/>
      <c r="AH16" s="634"/>
      <c r="AI16" s="634"/>
      <c r="AJ16" s="634"/>
      <c r="AK16" s="634"/>
      <c r="AL16" s="635">
        <v>0.1</v>
      </c>
      <c r="AM16" s="636"/>
      <c r="AN16" s="636"/>
      <c r="AO16" s="637"/>
      <c r="AP16" s="627" t="s">
        <v>562</v>
      </c>
      <c r="AQ16" s="628"/>
      <c r="AR16" s="628"/>
      <c r="AS16" s="628"/>
      <c r="AT16" s="628"/>
      <c r="AU16" s="628"/>
      <c r="AV16" s="628"/>
      <c r="AW16" s="628"/>
      <c r="AX16" s="628"/>
      <c r="AY16" s="628"/>
      <c r="AZ16" s="628"/>
      <c r="BA16" s="628"/>
      <c r="BB16" s="628"/>
      <c r="BC16" s="628"/>
      <c r="BD16" s="628"/>
      <c r="BE16" s="628"/>
      <c r="BF16" s="629"/>
      <c r="BG16" s="630">
        <v>33175</v>
      </c>
      <c r="BH16" s="631"/>
      <c r="BI16" s="631"/>
      <c r="BJ16" s="631"/>
      <c r="BK16" s="631"/>
      <c r="BL16" s="631"/>
      <c r="BM16" s="631"/>
      <c r="BN16" s="632"/>
      <c r="BO16" s="633">
        <v>0.1</v>
      </c>
      <c r="BP16" s="633"/>
      <c r="BQ16" s="633"/>
      <c r="BR16" s="633"/>
      <c r="BS16" s="634" t="s">
        <v>549</v>
      </c>
      <c r="BT16" s="634"/>
      <c r="BU16" s="634"/>
      <c r="BV16" s="634"/>
      <c r="BW16" s="634"/>
      <c r="BX16" s="634"/>
      <c r="BY16" s="634"/>
      <c r="BZ16" s="634"/>
      <c r="CA16" s="634"/>
      <c r="CB16" s="638"/>
      <c r="CD16" s="645" t="s">
        <v>258</v>
      </c>
      <c r="CE16" s="646"/>
      <c r="CF16" s="646"/>
      <c r="CG16" s="646"/>
      <c r="CH16" s="646"/>
      <c r="CI16" s="646"/>
      <c r="CJ16" s="646"/>
      <c r="CK16" s="646"/>
      <c r="CL16" s="646"/>
      <c r="CM16" s="646"/>
      <c r="CN16" s="646"/>
      <c r="CO16" s="646"/>
      <c r="CP16" s="646"/>
      <c r="CQ16" s="647"/>
      <c r="CR16" s="630" t="s">
        <v>553</v>
      </c>
      <c r="CS16" s="631"/>
      <c r="CT16" s="631"/>
      <c r="CU16" s="631"/>
      <c r="CV16" s="631"/>
      <c r="CW16" s="631"/>
      <c r="CX16" s="631"/>
      <c r="CY16" s="632"/>
      <c r="CZ16" s="633" t="s">
        <v>552</v>
      </c>
      <c r="DA16" s="633"/>
      <c r="DB16" s="633"/>
      <c r="DC16" s="633"/>
      <c r="DD16" s="639" t="s">
        <v>552</v>
      </c>
      <c r="DE16" s="631"/>
      <c r="DF16" s="631"/>
      <c r="DG16" s="631"/>
      <c r="DH16" s="631"/>
      <c r="DI16" s="631"/>
      <c r="DJ16" s="631"/>
      <c r="DK16" s="631"/>
      <c r="DL16" s="631"/>
      <c r="DM16" s="631"/>
      <c r="DN16" s="631"/>
      <c r="DO16" s="631"/>
      <c r="DP16" s="632"/>
      <c r="DQ16" s="639" t="s">
        <v>552</v>
      </c>
      <c r="DR16" s="631"/>
      <c r="DS16" s="631"/>
      <c r="DT16" s="631"/>
      <c r="DU16" s="631"/>
      <c r="DV16" s="631"/>
      <c r="DW16" s="631"/>
      <c r="DX16" s="631"/>
      <c r="DY16" s="631"/>
      <c r="DZ16" s="631"/>
      <c r="EA16" s="631"/>
      <c r="EB16" s="631"/>
      <c r="EC16" s="640"/>
    </row>
    <row r="17" spans="2:133" ht="11.25" customHeight="1">
      <c r="B17" s="627" t="s">
        <v>563</v>
      </c>
      <c r="C17" s="628"/>
      <c r="D17" s="628"/>
      <c r="E17" s="628"/>
      <c r="F17" s="628"/>
      <c r="G17" s="628"/>
      <c r="H17" s="628"/>
      <c r="I17" s="628"/>
      <c r="J17" s="628"/>
      <c r="K17" s="628"/>
      <c r="L17" s="628"/>
      <c r="M17" s="628"/>
      <c r="N17" s="628"/>
      <c r="O17" s="628"/>
      <c r="P17" s="628"/>
      <c r="Q17" s="629"/>
      <c r="R17" s="630">
        <v>375036</v>
      </c>
      <c r="S17" s="631"/>
      <c r="T17" s="631"/>
      <c r="U17" s="631"/>
      <c r="V17" s="631"/>
      <c r="W17" s="631"/>
      <c r="X17" s="631"/>
      <c r="Y17" s="632"/>
      <c r="Z17" s="633">
        <v>0.4</v>
      </c>
      <c r="AA17" s="633"/>
      <c r="AB17" s="633"/>
      <c r="AC17" s="633"/>
      <c r="AD17" s="634">
        <v>375036</v>
      </c>
      <c r="AE17" s="634"/>
      <c r="AF17" s="634"/>
      <c r="AG17" s="634"/>
      <c r="AH17" s="634"/>
      <c r="AI17" s="634"/>
      <c r="AJ17" s="634"/>
      <c r="AK17" s="634"/>
      <c r="AL17" s="635">
        <v>0.9</v>
      </c>
      <c r="AM17" s="636"/>
      <c r="AN17" s="636"/>
      <c r="AO17" s="637"/>
      <c r="AP17" s="627" t="s">
        <v>564</v>
      </c>
      <c r="AQ17" s="628"/>
      <c r="AR17" s="628"/>
      <c r="AS17" s="628"/>
      <c r="AT17" s="628"/>
      <c r="AU17" s="628"/>
      <c r="AV17" s="628"/>
      <c r="AW17" s="628"/>
      <c r="AX17" s="628"/>
      <c r="AY17" s="628"/>
      <c r="AZ17" s="628"/>
      <c r="BA17" s="628"/>
      <c r="BB17" s="628"/>
      <c r="BC17" s="628"/>
      <c r="BD17" s="628"/>
      <c r="BE17" s="628"/>
      <c r="BF17" s="629"/>
      <c r="BG17" s="630" t="s">
        <v>552</v>
      </c>
      <c r="BH17" s="631"/>
      <c r="BI17" s="631"/>
      <c r="BJ17" s="631"/>
      <c r="BK17" s="631"/>
      <c r="BL17" s="631"/>
      <c r="BM17" s="631"/>
      <c r="BN17" s="632"/>
      <c r="BO17" s="633" t="s">
        <v>557</v>
      </c>
      <c r="BP17" s="633"/>
      <c r="BQ17" s="633"/>
      <c r="BR17" s="633"/>
      <c r="BS17" s="634" t="s">
        <v>552</v>
      </c>
      <c r="BT17" s="634"/>
      <c r="BU17" s="634"/>
      <c r="BV17" s="634"/>
      <c r="BW17" s="634"/>
      <c r="BX17" s="634"/>
      <c r="BY17" s="634"/>
      <c r="BZ17" s="634"/>
      <c r="CA17" s="634"/>
      <c r="CB17" s="638"/>
      <c r="CD17" s="645" t="s">
        <v>259</v>
      </c>
      <c r="CE17" s="646"/>
      <c r="CF17" s="646"/>
      <c r="CG17" s="646"/>
      <c r="CH17" s="646"/>
      <c r="CI17" s="646"/>
      <c r="CJ17" s="646"/>
      <c r="CK17" s="646"/>
      <c r="CL17" s="646"/>
      <c r="CM17" s="646"/>
      <c r="CN17" s="646"/>
      <c r="CO17" s="646"/>
      <c r="CP17" s="646"/>
      <c r="CQ17" s="647"/>
      <c r="CR17" s="630">
        <v>7445919</v>
      </c>
      <c r="CS17" s="631"/>
      <c r="CT17" s="631"/>
      <c r="CU17" s="631"/>
      <c r="CV17" s="631"/>
      <c r="CW17" s="631"/>
      <c r="CX17" s="631"/>
      <c r="CY17" s="632"/>
      <c r="CZ17" s="633">
        <v>8.5</v>
      </c>
      <c r="DA17" s="633"/>
      <c r="DB17" s="633"/>
      <c r="DC17" s="633"/>
      <c r="DD17" s="639" t="s">
        <v>552</v>
      </c>
      <c r="DE17" s="631"/>
      <c r="DF17" s="631"/>
      <c r="DG17" s="631"/>
      <c r="DH17" s="631"/>
      <c r="DI17" s="631"/>
      <c r="DJ17" s="631"/>
      <c r="DK17" s="631"/>
      <c r="DL17" s="631"/>
      <c r="DM17" s="631"/>
      <c r="DN17" s="631"/>
      <c r="DO17" s="631"/>
      <c r="DP17" s="632"/>
      <c r="DQ17" s="639">
        <v>6978685</v>
      </c>
      <c r="DR17" s="631"/>
      <c r="DS17" s="631"/>
      <c r="DT17" s="631"/>
      <c r="DU17" s="631"/>
      <c r="DV17" s="631"/>
      <c r="DW17" s="631"/>
      <c r="DX17" s="631"/>
      <c r="DY17" s="631"/>
      <c r="DZ17" s="631"/>
      <c r="EA17" s="631"/>
      <c r="EB17" s="631"/>
      <c r="EC17" s="640"/>
    </row>
    <row r="18" spans="2:133" ht="11.25" customHeight="1">
      <c r="B18" s="627" t="s">
        <v>260</v>
      </c>
      <c r="C18" s="628"/>
      <c r="D18" s="628"/>
      <c r="E18" s="628"/>
      <c r="F18" s="628"/>
      <c r="G18" s="628"/>
      <c r="H18" s="628"/>
      <c r="I18" s="628"/>
      <c r="J18" s="628"/>
      <c r="K18" s="628"/>
      <c r="L18" s="628"/>
      <c r="M18" s="628"/>
      <c r="N18" s="628"/>
      <c r="O18" s="628"/>
      <c r="P18" s="628"/>
      <c r="Q18" s="629"/>
      <c r="R18" s="630">
        <v>439201</v>
      </c>
      <c r="S18" s="631"/>
      <c r="T18" s="631"/>
      <c r="U18" s="631"/>
      <c r="V18" s="631"/>
      <c r="W18" s="631"/>
      <c r="X18" s="631"/>
      <c r="Y18" s="632"/>
      <c r="Z18" s="633">
        <v>0.5</v>
      </c>
      <c r="AA18" s="633"/>
      <c r="AB18" s="633"/>
      <c r="AC18" s="633"/>
      <c r="AD18" s="634">
        <v>412425</v>
      </c>
      <c r="AE18" s="634"/>
      <c r="AF18" s="634"/>
      <c r="AG18" s="634"/>
      <c r="AH18" s="634"/>
      <c r="AI18" s="634"/>
      <c r="AJ18" s="634"/>
      <c r="AK18" s="634"/>
      <c r="AL18" s="635">
        <v>1</v>
      </c>
      <c r="AM18" s="636"/>
      <c r="AN18" s="636"/>
      <c r="AO18" s="637"/>
      <c r="AP18" s="627" t="s">
        <v>565</v>
      </c>
      <c r="AQ18" s="628"/>
      <c r="AR18" s="628"/>
      <c r="AS18" s="628"/>
      <c r="AT18" s="628"/>
      <c r="AU18" s="628"/>
      <c r="AV18" s="628"/>
      <c r="AW18" s="628"/>
      <c r="AX18" s="628"/>
      <c r="AY18" s="628"/>
      <c r="AZ18" s="628"/>
      <c r="BA18" s="628"/>
      <c r="BB18" s="628"/>
      <c r="BC18" s="628"/>
      <c r="BD18" s="628"/>
      <c r="BE18" s="628"/>
      <c r="BF18" s="629"/>
      <c r="BG18" s="630" t="s">
        <v>552</v>
      </c>
      <c r="BH18" s="631"/>
      <c r="BI18" s="631"/>
      <c r="BJ18" s="631"/>
      <c r="BK18" s="631"/>
      <c r="BL18" s="631"/>
      <c r="BM18" s="631"/>
      <c r="BN18" s="632"/>
      <c r="BO18" s="633" t="s">
        <v>552</v>
      </c>
      <c r="BP18" s="633"/>
      <c r="BQ18" s="633"/>
      <c r="BR18" s="633"/>
      <c r="BS18" s="634" t="s">
        <v>566</v>
      </c>
      <c r="BT18" s="634"/>
      <c r="BU18" s="634"/>
      <c r="BV18" s="634"/>
      <c r="BW18" s="634"/>
      <c r="BX18" s="634"/>
      <c r="BY18" s="634"/>
      <c r="BZ18" s="634"/>
      <c r="CA18" s="634"/>
      <c r="CB18" s="638"/>
      <c r="CD18" s="645" t="s">
        <v>261</v>
      </c>
      <c r="CE18" s="646"/>
      <c r="CF18" s="646"/>
      <c r="CG18" s="646"/>
      <c r="CH18" s="646"/>
      <c r="CI18" s="646"/>
      <c r="CJ18" s="646"/>
      <c r="CK18" s="646"/>
      <c r="CL18" s="646"/>
      <c r="CM18" s="646"/>
      <c r="CN18" s="646"/>
      <c r="CO18" s="646"/>
      <c r="CP18" s="646"/>
      <c r="CQ18" s="647"/>
      <c r="CR18" s="630" t="s">
        <v>552</v>
      </c>
      <c r="CS18" s="631"/>
      <c r="CT18" s="631"/>
      <c r="CU18" s="631"/>
      <c r="CV18" s="631"/>
      <c r="CW18" s="631"/>
      <c r="CX18" s="631"/>
      <c r="CY18" s="632"/>
      <c r="CZ18" s="633" t="s">
        <v>552</v>
      </c>
      <c r="DA18" s="633"/>
      <c r="DB18" s="633"/>
      <c r="DC18" s="633"/>
      <c r="DD18" s="639" t="s">
        <v>130</v>
      </c>
      <c r="DE18" s="631"/>
      <c r="DF18" s="631"/>
      <c r="DG18" s="631"/>
      <c r="DH18" s="631"/>
      <c r="DI18" s="631"/>
      <c r="DJ18" s="631"/>
      <c r="DK18" s="631"/>
      <c r="DL18" s="631"/>
      <c r="DM18" s="631"/>
      <c r="DN18" s="631"/>
      <c r="DO18" s="631"/>
      <c r="DP18" s="632"/>
      <c r="DQ18" s="639" t="s">
        <v>567</v>
      </c>
      <c r="DR18" s="631"/>
      <c r="DS18" s="631"/>
      <c r="DT18" s="631"/>
      <c r="DU18" s="631"/>
      <c r="DV18" s="631"/>
      <c r="DW18" s="631"/>
      <c r="DX18" s="631"/>
      <c r="DY18" s="631"/>
      <c r="DZ18" s="631"/>
      <c r="EA18" s="631"/>
      <c r="EB18" s="631"/>
      <c r="EC18" s="640"/>
    </row>
    <row r="19" spans="2:133" ht="11.25" customHeight="1">
      <c r="B19" s="627" t="s">
        <v>568</v>
      </c>
      <c r="C19" s="628"/>
      <c r="D19" s="628"/>
      <c r="E19" s="628"/>
      <c r="F19" s="628"/>
      <c r="G19" s="628"/>
      <c r="H19" s="628"/>
      <c r="I19" s="628"/>
      <c r="J19" s="628"/>
      <c r="K19" s="628"/>
      <c r="L19" s="628"/>
      <c r="M19" s="628"/>
      <c r="N19" s="628"/>
      <c r="O19" s="628"/>
      <c r="P19" s="628"/>
      <c r="Q19" s="629"/>
      <c r="R19" s="630">
        <v>166162</v>
      </c>
      <c r="S19" s="631"/>
      <c r="T19" s="631"/>
      <c r="U19" s="631"/>
      <c r="V19" s="631"/>
      <c r="W19" s="631"/>
      <c r="X19" s="631"/>
      <c r="Y19" s="632"/>
      <c r="Z19" s="633">
        <v>0.2</v>
      </c>
      <c r="AA19" s="633"/>
      <c r="AB19" s="633"/>
      <c r="AC19" s="633"/>
      <c r="AD19" s="634">
        <v>166162</v>
      </c>
      <c r="AE19" s="634"/>
      <c r="AF19" s="634"/>
      <c r="AG19" s="634"/>
      <c r="AH19" s="634"/>
      <c r="AI19" s="634"/>
      <c r="AJ19" s="634"/>
      <c r="AK19" s="634"/>
      <c r="AL19" s="635">
        <v>0.4</v>
      </c>
      <c r="AM19" s="636"/>
      <c r="AN19" s="636"/>
      <c r="AO19" s="637"/>
      <c r="AP19" s="627" t="s">
        <v>262</v>
      </c>
      <c r="AQ19" s="628"/>
      <c r="AR19" s="628"/>
      <c r="AS19" s="628"/>
      <c r="AT19" s="628"/>
      <c r="AU19" s="628"/>
      <c r="AV19" s="628"/>
      <c r="AW19" s="628"/>
      <c r="AX19" s="628"/>
      <c r="AY19" s="628"/>
      <c r="AZ19" s="628"/>
      <c r="BA19" s="628"/>
      <c r="BB19" s="628"/>
      <c r="BC19" s="628"/>
      <c r="BD19" s="628"/>
      <c r="BE19" s="628"/>
      <c r="BF19" s="629"/>
      <c r="BG19" s="630">
        <v>1935594</v>
      </c>
      <c r="BH19" s="631"/>
      <c r="BI19" s="631"/>
      <c r="BJ19" s="631"/>
      <c r="BK19" s="631"/>
      <c r="BL19" s="631"/>
      <c r="BM19" s="631"/>
      <c r="BN19" s="632"/>
      <c r="BO19" s="633">
        <v>6.9</v>
      </c>
      <c r="BP19" s="633"/>
      <c r="BQ19" s="633"/>
      <c r="BR19" s="633"/>
      <c r="BS19" s="634" t="s">
        <v>552</v>
      </c>
      <c r="BT19" s="634"/>
      <c r="BU19" s="634"/>
      <c r="BV19" s="634"/>
      <c r="BW19" s="634"/>
      <c r="BX19" s="634"/>
      <c r="BY19" s="634"/>
      <c r="BZ19" s="634"/>
      <c r="CA19" s="634"/>
      <c r="CB19" s="638"/>
      <c r="CD19" s="645" t="s">
        <v>569</v>
      </c>
      <c r="CE19" s="646"/>
      <c r="CF19" s="646"/>
      <c r="CG19" s="646"/>
      <c r="CH19" s="646"/>
      <c r="CI19" s="646"/>
      <c r="CJ19" s="646"/>
      <c r="CK19" s="646"/>
      <c r="CL19" s="646"/>
      <c r="CM19" s="646"/>
      <c r="CN19" s="646"/>
      <c r="CO19" s="646"/>
      <c r="CP19" s="646"/>
      <c r="CQ19" s="647"/>
      <c r="CR19" s="630" t="s">
        <v>552</v>
      </c>
      <c r="CS19" s="631"/>
      <c r="CT19" s="631"/>
      <c r="CU19" s="631"/>
      <c r="CV19" s="631"/>
      <c r="CW19" s="631"/>
      <c r="CX19" s="631"/>
      <c r="CY19" s="632"/>
      <c r="CZ19" s="633" t="s">
        <v>570</v>
      </c>
      <c r="DA19" s="633"/>
      <c r="DB19" s="633"/>
      <c r="DC19" s="633"/>
      <c r="DD19" s="639" t="s">
        <v>552</v>
      </c>
      <c r="DE19" s="631"/>
      <c r="DF19" s="631"/>
      <c r="DG19" s="631"/>
      <c r="DH19" s="631"/>
      <c r="DI19" s="631"/>
      <c r="DJ19" s="631"/>
      <c r="DK19" s="631"/>
      <c r="DL19" s="631"/>
      <c r="DM19" s="631"/>
      <c r="DN19" s="631"/>
      <c r="DO19" s="631"/>
      <c r="DP19" s="632"/>
      <c r="DQ19" s="639" t="s">
        <v>130</v>
      </c>
      <c r="DR19" s="631"/>
      <c r="DS19" s="631"/>
      <c r="DT19" s="631"/>
      <c r="DU19" s="631"/>
      <c r="DV19" s="631"/>
      <c r="DW19" s="631"/>
      <c r="DX19" s="631"/>
      <c r="DY19" s="631"/>
      <c r="DZ19" s="631"/>
      <c r="EA19" s="631"/>
      <c r="EB19" s="631"/>
      <c r="EC19" s="640"/>
    </row>
    <row r="20" spans="2:133" ht="11.25" customHeight="1">
      <c r="B20" s="627" t="s">
        <v>263</v>
      </c>
      <c r="C20" s="628"/>
      <c r="D20" s="628"/>
      <c r="E20" s="628"/>
      <c r="F20" s="628"/>
      <c r="G20" s="628"/>
      <c r="H20" s="628"/>
      <c r="I20" s="628"/>
      <c r="J20" s="628"/>
      <c r="K20" s="628"/>
      <c r="L20" s="628"/>
      <c r="M20" s="628"/>
      <c r="N20" s="628"/>
      <c r="O20" s="628"/>
      <c r="P20" s="628"/>
      <c r="Q20" s="629"/>
      <c r="R20" s="630">
        <v>11065</v>
      </c>
      <c r="S20" s="631"/>
      <c r="T20" s="631"/>
      <c r="U20" s="631"/>
      <c r="V20" s="631"/>
      <c r="W20" s="631"/>
      <c r="X20" s="631"/>
      <c r="Y20" s="632"/>
      <c r="Z20" s="633">
        <v>0</v>
      </c>
      <c r="AA20" s="633"/>
      <c r="AB20" s="633"/>
      <c r="AC20" s="633"/>
      <c r="AD20" s="634">
        <v>11065</v>
      </c>
      <c r="AE20" s="634"/>
      <c r="AF20" s="634"/>
      <c r="AG20" s="634"/>
      <c r="AH20" s="634"/>
      <c r="AI20" s="634"/>
      <c r="AJ20" s="634"/>
      <c r="AK20" s="634"/>
      <c r="AL20" s="635">
        <v>0</v>
      </c>
      <c r="AM20" s="636"/>
      <c r="AN20" s="636"/>
      <c r="AO20" s="637"/>
      <c r="AP20" s="627" t="s">
        <v>571</v>
      </c>
      <c r="AQ20" s="628"/>
      <c r="AR20" s="628"/>
      <c r="AS20" s="628"/>
      <c r="AT20" s="628"/>
      <c r="AU20" s="628"/>
      <c r="AV20" s="628"/>
      <c r="AW20" s="628"/>
      <c r="AX20" s="628"/>
      <c r="AY20" s="628"/>
      <c r="AZ20" s="628"/>
      <c r="BA20" s="628"/>
      <c r="BB20" s="628"/>
      <c r="BC20" s="628"/>
      <c r="BD20" s="628"/>
      <c r="BE20" s="628"/>
      <c r="BF20" s="629"/>
      <c r="BG20" s="630">
        <v>1935594</v>
      </c>
      <c r="BH20" s="631"/>
      <c r="BI20" s="631"/>
      <c r="BJ20" s="631"/>
      <c r="BK20" s="631"/>
      <c r="BL20" s="631"/>
      <c r="BM20" s="631"/>
      <c r="BN20" s="632"/>
      <c r="BO20" s="633">
        <v>6.9</v>
      </c>
      <c r="BP20" s="633"/>
      <c r="BQ20" s="633"/>
      <c r="BR20" s="633"/>
      <c r="BS20" s="634" t="s">
        <v>552</v>
      </c>
      <c r="BT20" s="634"/>
      <c r="BU20" s="634"/>
      <c r="BV20" s="634"/>
      <c r="BW20" s="634"/>
      <c r="BX20" s="634"/>
      <c r="BY20" s="634"/>
      <c r="BZ20" s="634"/>
      <c r="CA20" s="634"/>
      <c r="CB20" s="638"/>
      <c r="CD20" s="645" t="s">
        <v>264</v>
      </c>
      <c r="CE20" s="646"/>
      <c r="CF20" s="646"/>
      <c r="CG20" s="646"/>
      <c r="CH20" s="646"/>
      <c r="CI20" s="646"/>
      <c r="CJ20" s="646"/>
      <c r="CK20" s="646"/>
      <c r="CL20" s="646"/>
      <c r="CM20" s="646"/>
      <c r="CN20" s="646"/>
      <c r="CO20" s="646"/>
      <c r="CP20" s="646"/>
      <c r="CQ20" s="647"/>
      <c r="CR20" s="630">
        <v>87727276</v>
      </c>
      <c r="CS20" s="631"/>
      <c r="CT20" s="631"/>
      <c r="CU20" s="631"/>
      <c r="CV20" s="631"/>
      <c r="CW20" s="631"/>
      <c r="CX20" s="631"/>
      <c r="CY20" s="632"/>
      <c r="CZ20" s="633">
        <v>100</v>
      </c>
      <c r="DA20" s="633"/>
      <c r="DB20" s="633"/>
      <c r="DC20" s="633"/>
      <c r="DD20" s="639">
        <v>9967094</v>
      </c>
      <c r="DE20" s="631"/>
      <c r="DF20" s="631"/>
      <c r="DG20" s="631"/>
      <c r="DH20" s="631"/>
      <c r="DI20" s="631"/>
      <c r="DJ20" s="631"/>
      <c r="DK20" s="631"/>
      <c r="DL20" s="631"/>
      <c r="DM20" s="631"/>
      <c r="DN20" s="631"/>
      <c r="DO20" s="631"/>
      <c r="DP20" s="632"/>
      <c r="DQ20" s="639">
        <v>48214290</v>
      </c>
      <c r="DR20" s="631"/>
      <c r="DS20" s="631"/>
      <c r="DT20" s="631"/>
      <c r="DU20" s="631"/>
      <c r="DV20" s="631"/>
      <c r="DW20" s="631"/>
      <c r="DX20" s="631"/>
      <c r="DY20" s="631"/>
      <c r="DZ20" s="631"/>
      <c r="EA20" s="631"/>
      <c r="EB20" s="631"/>
      <c r="EC20" s="640"/>
    </row>
    <row r="21" spans="2:133" ht="11.25" customHeight="1">
      <c r="B21" s="627" t="s">
        <v>265</v>
      </c>
      <c r="C21" s="628"/>
      <c r="D21" s="628"/>
      <c r="E21" s="628"/>
      <c r="F21" s="628"/>
      <c r="G21" s="628"/>
      <c r="H21" s="628"/>
      <c r="I21" s="628"/>
      <c r="J21" s="628"/>
      <c r="K21" s="628"/>
      <c r="L21" s="628"/>
      <c r="M21" s="628"/>
      <c r="N21" s="628"/>
      <c r="O21" s="628"/>
      <c r="P21" s="628"/>
      <c r="Q21" s="629"/>
      <c r="R21" s="630">
        <v>11351</v>
      </c>
      <c r="S21" s="631"/>
      <c r="T21" s="631"/>
      <c r="U21" s="631"/>
      <c r="V21" s="631"/>
      <c r="W21" s="631"/>
      <c r="X21" s="631"/>
      <c r="Y21" s="632"/>
      <c r="Z21" s="633">
        <v>0</v>
      </c>
      <c r="AA21" s="633"/>
      <c r="AB21" s="633"/>
      <c r="AC21" s="633"/>
      <c r="AD21" s="634">
        <v>11351</v>
      </c>
      <c r="AE21" s="634"/>
      <c r="AF21" s="634"/>
      <c r="AG21" s="634"/>
      <c r="AH21" s="634"/>
      <c r="AI21" s="634"/>
      <c r="AJ21" s="634"/>
      <c r="AK21" s="634"/>
      <c r="AL21" s="635">
        <v>0</v>
      </c>
      <c r="AM21" s="636"/>
      <c r="AN21" s="636"/>
      <c r="AO21" s="637"/>
      <c r="AP21" s="649" t="s">
        <v>572</v>
      </c>
      <c r="AQ21" s="650"/>
      <c r="AR21" s="650"/>
      <c r="AS21" s="650"/>
      <c r="AT21" s="650"/>
      <c r="AU21" s="650"/>
      <c r="AV21" s="650"/>
      <c r="AW21" s="650"/>
      <c r="AX21" s="650"/>
      <c r="AY21" s="650"/>
      <c r="AZ21" s="650"/>
      <c r="BA21" s="650"/>
      <c r="BB21" s="650"/>
      <c r="BC21" s="650"/>
      <c r="BD21" s="650"/>
      <c r="BE21" s="650"/>
      <c r="BF21" s="651"/>
      <c r="BG21" s="630">
        <v>35433</v>
      </c>
      <c r="BH21" s="631"/>
      <c r="BI21" s="631"/>
      <c r="BJ21" s="631"/>
      <c r="BK21" s="631"/>
      <c r="BL21" s="631"/>
      <c r="BM21" s="631"/>
      <c r="BN21" s="632"/>
      <c r="BO21" s="633">
        <v>0.1</v>
      </c>
      <c r="BP21" s="633"/>
      <c r="BQ21" s="633"/>
      <c r="BR21" s="633"/>
      <c r="BS21" s="634" t="s">
        <v>555</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c r="B22" s="668" t="s">
        <v>573</v>
      </c>
      <c r="C22" s="669"/>
      <c r="D22" s="669"/>
      <c r="E22" s="669"/>
      <c r="F22" s="669"/>
      <c r="G22" s="669"/>
      <c r="H22" s="669"/>
      <c r="I22" s="669"/>
      <c r="J22" s="669"/>
      <c r="K22" s="669"/>
      <c r="L22" s="669"/>
      <c r="M22" s="669"/>
      <c r="N22" s="669"/>
      <c r="O22" s="669"/>
      <c r="P22" s="669"/>
      <c r="Q22" s="670"/>
      <c r="R22" s="630">
        <v>250623</v>
      </c>
      <c r="S22" s="631"/>
      <c r="T22" s="631"/>
      <c r="U22" s="631"/>
      <c r="V22" s="631"/>
      <c r="W22" s="631"/>
      <c r="X22" s="631"/>
      <c r="Y22" s="632"/>
      <c r="Z22" s="633">
        <v>0.3</v>
      </c>
      <c r="AA22" s="633"/>
      <c r="AB22" s="633"/>
      <c r="AC22" s="633"/>
      <c r="AD22" s="634">
        <v>223847</v>
      </c>
      <c r="AE22" s="634"/>
      <c r="AF22" s="634"/>
      <c r="AG22" s="634"/>
      <c r="AH22" s="634"/>
      <c r="AI22" s="634"/>
      <c r="AJ22" s="634"/>
      <c r="AK22" s="634"/>
      <c r="AL22" s="635">
        <v>0.5</v>
      </c>
      <c r="AM22" s="636"/>
      <c r="AN22" s="636"/>
      <c r="AO22" s="637"/>
      <c r="AP22" s="649" t="s">
        <v>574</v>
      </c>
      <c r="AQ22" s="650"/>
      <c r="AR22" s="650"/>
      <c r="AS22" s="650"/>
      <c r="AT22" s="650"/>
      <c r="AU22" s="650"/>
      <c r="AV22" s="650"/>
      <c r="AW22" s="650"/>
      <c r="AX22" s="650"/>
      <c r="AY22" s="650"/>
      <c r="AZ22" s="650"/>
      <c r="BA22" s="650"/>
      <c r="BB22" s="650"/>
      <c r="BC22" s="650"/>
      <c r="BD22" s="650"/>
      <c r="BE22" s="650"/>
      <c r="BF22" s="651"/>
      <c r="BG22" s="630" t="s">
        <v>552</v>
      </c>
      <c r="BH22" s="631"/>
      <c r="BI22" s="631"/>
      <c r="BJ22" s="631"/>
      <c r="BK22" s="631"/>
      <c r="BL22" s="631"/>
      <c r="BM22" s="631"/>
      <c r="BN22" s="632"/>
      <c r="BO22" s="633" t="s">
        <v>552</v>
      </c>
      <c r="BP22" s="633"/>
      <c r="BQ22" s="633"/>
      <c r="BR22" s="633"/>
      <c r="BS22" s="634" t="s">
        <v>552</v>
      </c>
      <c r="BT22" s="634"/>
      <c r="BU22" s="634"/>
      <c r="BV22" s="634"/>
      <c r="BW22" s="634"/>
      <c r="BX22" s="634"/>
      <c r="BY22" s="634"/>
      <c r="BZ22" s="634"/>
      <c r="CA22" s="634"/>
      <c r="CB22" s="638"/>
      <c r="CD22" s="612" t="s">
        <v>266</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c r="B23" s="627" t="s">
        <v>267</v>
      </c>
      <c r="C23" s="628"/>
      <c r="D23" s="628"/>
      <c r="E23" s="628"/>
      <c r="F23" s="628"/>
      <c r="G23" s="628"/>
      <c r="H23" s="628"/>
      <c r="I23" s="628"/>
      <c r="J23" s="628"/>
      <c r="K23" s="628"/>
      <c r="L23" s="628"/>
      <c r="M23" s="628"/>
      <c r="N23" s="628"/>
      <c r="O23" s="628"/>
      <c r="P23" s="628"/>
      <c r="Q23" s="629"/>
      <c r="R23" s="630">
        <v>8571791</v>
      </c>
      <c r="S23" s="631"/>
      <c r="T23" s="631"/>
      <c r="U23" s="631"/>
      <c r="V23" s="631"/>
      <c r="W23" s="631"/>
      <c r="X23" s="631"/>
      <c r="Y23" s="632"/>
      <c r="Z23" s="633">
        <v>9.5</v>
      </c>
      <c r="AA23" s="633"/>
      <c r="AB23" s="633"/>
      <c r="AC23" s="633"/>
      <c r="AD23" s="634">
        <v>8082191</v>
      </c>
      <c r="AE23" s="634"/>
      <c r="AF23" s="634"/>
      <c r="AG23" s="634"/>
      <c r="AH23" s="634"/>
      <c r="AI23" s="634"/>
      <c r="AJ23" s="634"/>
      <c r="AK23" s="634"/>
      <c r="AL23" s="635">
        <v>19.8</v>
      </c>
      <c r="AM23" s="636"/>
      <c r="AN23" s="636"/>
      <c r="AO23" s="637"/>
      <c r="AP23" s="649" t="s">
        <v>575</v>
      </c>
      <c r="AQ23" s="650"/>
      <c r="AR23" s="650"/>
      <c r="AS23" s="650"/>
      <c r="AT23" s="650"/>
      <c r="AU23" s="650"/>
      <c r="AV23" s="650"/>
      <c r="AW23" s="650"/>
      <c r="AX23" s="650"/>
      <c r="AY23" s="650"/>
      <c r="AZ23" s="650"/>
      <c r="BA23" s="650"/>
      <c r="BB23" s="650"/>
      <c r="BC23" s="650"/>
      <c r="BD23" s="650"/>
      <c r="BE23" s="650"/>
      <c r="BF23" s="651"/>
      <c r="BG23" s="630">
        <v>1900161</v>
      </c>
      <c r="BH23" s="631"/>
      <c r="BI23" s="631"/>
      <c r="BJ23" s="631"/>
      <c r="BK23" s="631"/>
      <c r="BL23" s="631"/>
      <c r="BM23" s="631"/>
      <c r="BN23" s="632"/>
      <c r="BO23" s="633">
        <v>6.8</v>
      </c>
      <c r="BP23" s="633"/>
      <c r="BQ23" s="633"/>
      <c r="BR23" s="633"/>
      <c r="BS23" s="634" t="s">
        <v>555</v>
      </c>
      <c r="BT23" s="634"/>
      <c r="BU23" s="634"/>
      <c r="BV23" s="634"/>
      <c r="BW23" s="634"/>
      <c r="BX23" s="634"/>
      <c r="BY23" s="634"/>
      <c r="BZ23" s="634"/>
      <c r="CA23" s="634"/>
      <c r="CB23" s="638"/>
      <c r="CD23" s="612" t="s">
        <v>228</v>
      </c>
      <c r="CE23" s="613"/>
      <c r="CF23" s="613"/>
      <c r="CG23" s="613"/>
      <c r="CH23" s="613"/>
      <c r="CI23" s="613"/>
      <c r="CJ23" s="613"/>
      <c r="CK23" s="613"/>
      <c r="CL23" s="613"/>
      <c r="CM23" s="613"/>
      <c r="CN23" s="613"/>
      <c r="CO23" s="613"/>
      <c r="CP23" s="613"/>
      <c r="CQ23" s="614"/>
      <c r="CR23" s="612" t="s">
        <v>268</v>
      </c>
      <c r="CS23" s="613"/>
      <c r="CT23" s="613"/>
      <c r="CU23" s="613"/>
      <c r="CV23" s="613"/>
      <c r="CW23" s="613"/>
      <c r="CX23" s="613"/>
      <c r="CY23" s="614"/>
      <c r="CZ23" s="612" t="s">
        <v>576</v>
      </c>
      <c r="DA23" s="613"/>
      <c r="DB23" s="613"/>
      <c r="DC23" s="614"/>
      <c r="DD23" s="612" t="s">
        <v>577</v>
      </c>
      <c r="DE23" s="613"/>
      <c r="DF23" s="613"/>
      <c r="DG23" s="613"/>
      <c r="DH23" s="613"/>
      <c r="DI23" s="613"/>
      <c r="DJ23" s="613"/>
      <c r="DK23" s="614"/>
      <c r="DL23" s="661" t="s">
        <v>269</v>
      </c>
      <c r="DM23" s="662"/>
      <c r="DN23" s="662"/>
      <c r="DO23" s="662"/>
      <c r="DP23" s="662"/>
      <c r="DQ23" s="662"/>
      <c r="DR23" s="662"/>
      <c r="DS23" s="662"/>
      <c r="DT23" s="662"/>
      <c r="DU23" s="662"/>
      <c r="DV23" s="663"/>
      <c r="DW23" s="612" t="s">
        <v>270</v>
      </c>
      <c r="DX23" s="613"/>
      <c r="DY23" s="613"/>
      <c r="DZ23" s="613"/>
      <c r="EA23" s="613"/>
      <c r="EB23" s="613"/>
      <c r="EC23" s="614"/>
    </row>
    <row r="24" spans="2:133" ht="11.25" customHeight="1">
      <c r="B24" s="627" t="s">
        <v>578</v>
      </c>
      <c r="C24" s="628"/>
      <c r="D24" s="628"/>
      <c r="E24" s="628"/>
      <c r="F24" s="628"/>
      <c r="G24" s="628"/>
      <c r="H24" s="628"/>
      <c r="I24" s="628"/>
      <c r="J24" s="628"/>
      <c r="K24" s="628"/>
      <c r="L24" s="628"/>
      <c r="M24" s="628"/>
      <c r="N24" s="628"/>
      <c r="O24" s="628"/>
      <c r="P24" s="628"/>
      <c r="Q24" s="629"/>
      <c r="R24" s="630">
        <v>8082191</v>
      </c>
      <c r="S24" s="631"/>
      <c r="T24" s="631"/>
      <c r="U24" s="631"/>
      <c r="V24" s="631"/>
      <c r="W24" s="631"/>
      <c r="X24" s="631"/>
      <c r="Y24" s="632"/>
      <c r="Z24" s="633">
        <v>9</v>
      </c>
      <c r="AA24" s="633"/>
      <c r="AB24" s="633"/>
      <c r="AC24" s="633"/>
      <c r="AD24" s="634">
        <v>8082191</v>
      </c>
      <c r="AE24" s="634"/>
      <c r="AF24" s="634"/>
      <c r="AG24" s="634"/>
      <c r="AH24" s="634"/>
      <c r="AI24" s="634"/>
      <c r="AJ24" s="634"/>
      <c r="AK24" s="634"/>
      <c r="AL24" s="635">
        <v>19.8</v>
      </c>
      <c r="AM24" s="636"/>
      <c r="AN24" s="636"/>
      <c r="AO24" s="637"/>
      <c r="AP24" s="649" t="s">
        <v>579</v>
      </c>
      <c r="AQ24" s="650"/>
      <c r="AR24" s="650"/>
      <c r="AS24" s="650"/>
      <c r="AT24" s="650"/>
      <c r="AU24" s="650"/>
      <c r="AV24" s="650"/>
      <c r="AW24" s="650"/>
      <c r="AX24" s="650"/>
      <c r="AY24" s="650"/>
      <c r="AZ24" s="650"/>
      <c r="BA24" s="650"/>
      <c r="BB24" s="650"/>
      <c r="BC24" s="650"/>
      <c r="BD24" s="650"/>
      <c r="BE24" s="650"/>
      <c r="BF24" s="651"/>
      <c r="BG24" s="630" t="s">
        <v>552</v>
      </c>
      <c r="BH24" s="631"/>
      <c r="BI24" s="631"/>
      <c r="BJ24" s="631"/>
      <c r="BK24" s="631"/>
      <c r="BL24" s="631"/>
      <c r="BM24" s="631"/>
      <c r="BN24" s="632"/>
      <c r="BO24" s="633" t="s">
        <v>560</v>
      </c>
      <c r="BP24" s="633"/>
      <c r="BQ24" s="633"/>
      <c r="BR24" s="633"/>
      <c r="BS24" s="634" t="s">
        <v>580</v>
      </c>
      <c r="BT24" s="634"/>
      <c r="BU24" s="634"/>
      <c r="BV24" s="634"/>
      <c r="BW24" s="634"/>
      <c r="BX24" s="634"/>
      <c r="BY24" s="634"/>
      <c r="BZ24" s="634"/>
      <c r="CA24" s="634"/>
      <c r="CB24" s="638"/>
      <c r="CD24" s="641" t="s">
        <v>271</v>
      </c>
      <c r="CE24" s="642"/>
      <c r="CF24" s="642"/>
      <c r="CG24" s="642"/>
      <c r="CH24" s="642"/>
      <c r="CI24" s="642"/>
      <c r="CJ24" s="642"/>
      <c r="CK24" s="642"/>
      <c r="CL24" s="642"/>
      <c r="CM24" s="642"/>
      <c r="CN24" s="642"/>
      <c r="CO24" s="642"/>
      <c r="CP24" s="642"/>
      <c r="CQ24" s="643"/>
      <c r="CR24" s="619">
        <v>46504846</v>
      </c>
      <c r="CS24" s="620"/>
      <c r="CT24" s="620"/>
      <c r="CU24" s="620"/>
      <c r="CV24" s="620"/>
      <c r="CW24" s="620"/>
      <c r="CX24" s="620"/>
      <c r="CY24" s="621"/>
      <c r="CZ24" s="624">
        <v>53</v>
      </c>
      <c r="DA24" s="625"/>
      <c r="DB24" s="625"/>
      <c r="DC24" s="644"/>
      <c r="DD24" s="671">
        <v>22640008</v>
      </c>
      <c r="DE24" s="620"/>
      <c r="DF24" s="620"/>
      <c r="DG24" s="620"/>
      <c r="DH24" s="620"/>
      <c r="DI24" s="620"/>
      <c r="DJ24" s="620"/>
      <c r="DK24" s="621"/>
      <c r="DL24" s="671">
        <v>22602603</v>
      </c>
      <c r="DM24" s="620"/>
      <c r="DN24" s="620"/>
      <c r="DO24" s="620"/>
      <c r="DP24" s="620"/>
      <c r="DQ24" s="620"/>
      <c r="DR24" s="620"/>
      <c r="DS24" s="620"/>
      <c r="DT24" s="620"/>
      <c r="DU24" s="620"/>
      <c r="DV24" s="621"/>
      <c r="DW24" s="624">
        <v>52.3</v>
      </c>
      <c r="DX24" s="625"/>
      <c r="DY24" s="625"/>
      <c r="DZ24" s="625"/>
      <c r="EA24" s="625"/>
      <c r="EB24" s="625"/>
      <c r="EC24" s="626"/>
    </row>
    <row r="25" spans="2:133" ht="11.25" customHeight="1">
      <c r="B25" s="627" t="s">
        <v>581</v>
      </c>
      <c r="C25" s="628"/>
      <c r="D25" s="628"/>
      <c r="E25" s="628"/>
      <c r="F25" s="628"/>
      <c r="G25" s="628"/>
      <c r="H25" s="628"/>
      <c r="I25" s="628"/>
      <c r="J25" s="628"/>
      <c r="K25" s="628"/>
      <c r="L25" s="628"/>
      <c r="M25" s="628"/>
      <c r="N25" s="628"/>
      <c r="O25" s="628"/>
      <c r="P25" s="628"/>
      <c r="Q25" s="629"/>
      <c r="R25" s="630">
        <v>489600</v>
      </c>
      <c r="S25" s="631"/>
      <c r="T25" s="631"/>
      <c r="U25" s="631"/>
      <c r="V25" s="631"/>
      <c r="W25" s="631"/>
      <c r="X25" s="631"/>
      <c r="Y25" s="632"/>
      <c r="Z25" s="633">
        <v>0.5</v>
      </c>
      <c r="AA25" s="633"/>
      <c r="AB25" s="633"/>
      <c r="AC25" s="633"/>
      <c r="AD25" s="634" t="s">
        <v>549</v>
      </c>
      <c r="AE25" s="634"/>
      <c r="AF25" s="634"/>
      <c r="AG25" s="634"/>
      <c r="AH25" s="634"/>
      <c r="AI25" s="634"/>
      <c r="AJ25" s="634"/>
      <c r="AK25" s="634"/>
      <c r="AL25" s="635" t="s">
        <v>560</v>
      </c>
      <c r="AM25" s="636"/>
      <c r="AN25" s="636"/>
      <c r="AO25" s="637"/>
      <c r="AP25" s="649" t="s">
        <v>582</v>
      </c>
      <c r="AQ25" s="650"/>
      <c r="AR25" s="650"/>
      <c r="AS25" s="650"/>
      <c r="AT25" s="650"/>
      <c r="AU25" s="650"/>
      <c r="AV25" s="650"/>
      <c r="AW25" s="650"/>
      <c r="AX25" s="650"/>
      <c r="AY25" s="650"/>
      <c r="AZ25" s="650"/>
      <c r="BA25" s="650"/>
      <c r="BB25" s="650"/>
      <c r="BC25" s="650"/>
      <c r="BD25" s="650"/>
      <c r="BE25" s="650"/>
      <c r="BF25" s="651"/>
      <c r="BG25" s="630" t="s">
        <v>552</v>
      </c>
      <c r="BH25" s="631"/>
      <c r="BI25" s="631"/>
      <c r="BJ25" s="631"/>
      <c r="BK25" s="631"/>
      <c r="BL25" s="631"/>
      <c r="BM25" s="631"/>
      <c r="BN25" s="632"/>
      <c r="BO25" s="633" t="s">
        <v>567</v>
      </c>
      <c r="BP25" s="633"/>
      <c r="BQ25" s="633"/>
      <c r="BR25" s="633"/>
      <c r="BS25" s="634" t="s">
        <v>552</v>
      </c>
      <c r="BT25" s="634"/>
      <c r="BU25" s="634"/>
      <c r="BV25" s="634"/>
      <c r="BW25" s="634"/>
      <c r="BX25" s="634"/>
      <c r="BY25" s="634"/>
      <c r="BZ25" s="634"/>
      <c r="CA25" s="634"/>
      <c r="CB25" s="638"/>
      <c r="CD25" s="645" t="s">
        <v>583</v>
      </c>
      <c r="CE25" s="646"/>
      <c r="CF25" s="646"/>
      <c r="CG25" s="646"/>
      <c r="CH25" s="646"/>
      <c r="CI25" s="646"/>
      <c r="CJ25" s="646"/>
      <c r="CK25" s="646"/>
      <c r="CL25" s="646"/>
      <c r="CM25" s="646"/>
      <c r="CN25" s="646"/>
      <c r="CO25" s="646"/>
      <c r="CP25" s="646"/>
      <c r="CQ25" s="647"/>
      <c r="CR25" s="630">
        <v>10239365</v>
      </c>
      <c r="CS25" s="664"/>
      <c r="CT25" s="664"/>
      <c r="CU25" s="664"/>
      <c r="CV25" s="664"/>
      <c r="CW25" s="664"/>
      <c r="CX25" s="664"/>
      <c r="CY25" s="665"/>
      <c r="CZ25" s="635">
        <v>11.7</v>
      </c>
      <c r="DA25" s="666"/>
      <c r="DB25" s="666"/>
      <c r="DC25" s="672"/>
      <c r="DD25" s="639">
        <v>9341269</v>
      </c>
      <c r="DE25" s="664"/>
      <c r="DF25" s="664"/>
      <c r="DG25" s="664"/>
      <c r="DH25" s="664"/>
      <c r="DI25" s="664"/>
      <c r="DJ25" s="664"/>
      <c r="DK25" s="665"/>
      <c r="DL25" s="639">
        <v>9326271</v>
      </c>
      <c r="DM25" s="664"/>
      <c r="DN25" s="664"/>
      <c r="DO25" s="664"/>
      <c r="DP25" s="664"/>
      <c r="DQ25" s="664"/>
      <c r="DR25" s="664"/>
      <c r="DS25" s="664"/>
      <c r="DT25" s="664"/>
      <c r="DU25" s="664"/>
      <c r="DV25" s="665"/>
      <c r="DW25" s="635">
        <v>21.6</v>
      </c>
      <c r="DX25" s="666"/>
      <c r="DY25" s="666"/>
      <c r="DZ25" s="666"/>
      <c r="EA25" s="666"/>
      <c r="EB25" s="666"/>
      <c r="EC25" s="667"/>
    </row>
    <row r="26" spans="2:133" ht="11.25" customHeight="1">
      <c r="B26" s="627" t="s">
        <v>584</v>
      </c>
      <c r="C26" s="628"/>
      <c r="D26" s="628"/>
      <c r="E26" s="628"/>
      <c r="F26" s="628"/>
      <c r="G26" s="628"/>
      <c r="H26" s="628"/>
      <c r="I26" s="628"/>
      <c r="J26" s="628"/>
      <c r="K26" s="628"/>
      <c r="L26" s="628"/>
      <c r="M26" s="628"/>
      <c r="N26" s="628"/>
      <c r="O26" s="628"/>
      <c r="P26" s="628"/>
      <c r="Q26" s="629"/>
      <c r="R26" s="630" t="s">
        <v>567</v>
      </c>
      <c r="S26" s="631"/>
      <c r="T26" s="631"/>
      <c r="U26" s="631"/>
      <c r="V26" s="631"/>
      <c r="W26" s="631"/>
      <c r="X26" s="631"/>
      <c r="Y26" s="632"/>
      <c r="Z26" s="633" t="s">
        <v>557</v>
      </c>
      <c r="AA26" s="633"/>
      <c r="AB26" s="633"/>
      <c r="AC26" s="633"/>
      <c r="AD26" s="634" t="s">
        <v>585</v>
      </c>
      <c r="AE26" s="634"/>
      <c r="AF26" s="634"/>
      <c r="AG26" s="634"/>
      <c r="AH26" s="634"/>
      <c r="AI26" s="634"/>
      <c r="AJ26" s="634"/>
      <c r="AK26" s="634"/>
      <c r="AL26" s="635" t="s">
        <v>552</v>
      </c>
      <c r="AM26" s="636"/>
      <c r="AN26" s="636"/>
      <c r="AO26" s="637"/>
      <c r="AP26" s="649" t="s">
        <v>272</v>
      </c>
      <c r="AQ26" s="673"/>
      <c r="AR26" s="673"/>
      <c r="AS26" s="673"/>
      <c r="AT26" s="673"/>
      <c r="AU26" s="673"/>
      <c r="AV26" s="673"/>
      <c r="AW26" s="673"/>
      <c r="AX26" s="673"/>
      <c r="AY26" s="673"/>
      <c r="AZ26" s="673"/>
      <c r="BA26" s="673"/>
      <c r="BB26" s="673"/>
      <c r="BC26" s="673"/>
      <c r="BD26" s="673"/>
      <c r="BE26" s="673"/>
      <c r="BF26" s="651"/>
      <c r="BG26" s="630" t="s">
        <v>567</v>
      </c>
      <c r="BH26" s="631"/>
      <c r="BI26" s="631"/>
      <c r="BJ26" s="631"/>
      <c r="BK26" s="631"/>
      <c r="BL26" s="631"/>
      <c r="BM26" s="631"/>
      <c r="BN26" s="632"/>
      <c r="BO26" s="633" t="s">
        <v>552</v>
      </c>
      <c r="BP26" s="633"/>
      <c r="BQ26" s="633"/>
      <c r="BR26" s="633"/>
      <c r="BS26" s="634" t="s">
        <v>552</v>
      </c>
      <c r="BT26" s="634"/>
      <c r="BU26" s="634"/>
      <c r="BV26" s="634"/>
      <c r="BW26" s="634"/>
      <c r="BX26" s="634"/>
      <c r="BY26" s="634"/>
      <c r="BZ26" s="634"/>
      <c r="CA26" s="634"/>
      <c r="CB26" s="638"/>
      <c r="CD26" s="645" t="s">
        <v>273</v>
      </c>
      <c r="CE26" s="646"/>
      <c r="CF26" s="646"/>
      <c r="CG26" s="646"/>
      <c r="CH26" s="646"/>
      <c r="CI26" s="646"/>
      <c r="CJ26" s="646"/>
      <c r="CK26" s="646"/>
      <c r="CL26" s="646"/>
      <c r="CM26" s="646"/>
      <c r="CN26" s="646"/>
      <c r="CO26" s="646"/>
      <c r="CP26" s="646"/>
      <c r="CQ26" s="647"/>
      <c r="CR26" s="630">
        <v>7182480</v>
      </c>
      <c r="CS26" s="631"/>
      <c r="CT26" s="631"/>
      <c r="CU26" s="631"/>
      <c r="CV26" s="631"/>
      <c r="CW26" s="631"/>
      <c r="CX26" s="631"/>
      <c r="CY26" s="632"/>
      <c r="CZ26" s="635">
        <v>8.1999999999999993</v>
      </c>
      <c r="DA26" s="666"/>
      <c r="DB26" s="666"/>
      <c r="DC26" s="672"/>
      <c r="DD26" s="639">
        <v>7182480</v>
      </c>
      <c r="DE26" s="631"/>
      <c r="DF26" s="631"/>
      <c r="DG26" s="631"/>
      <c r="DH26" s="631"/>
      <c r="DI26" s="631"/>
      <c r="DJ26" s="631"/>
      <c r="DK26" s="632"/>
      <c r="DL26" s="639" t="s">
        <v>552</v>
      </c>
      <c r="DM26" s="631"/>
      <c r="DN26" s="631"/>
      <c r="DO26" s="631"/>
      <c r="DP26" s="631"/>
      <c r="DQ26" s="631"/>
      <c r="DR26" s="631"/>
      <c r="DS26" s="631"/>
      <c r="DT26" s="631"/>
      <c r="DU26" s="631"/>
      <c r="DV26" s="632"/>
      <c r="DW26" s="635" t="s">
        <v>567</v>
      </c>
      <c r="DX26" s="666"/>
      <c r="DY26" s="666"/>
      <c r="DZ26" s="666"/>
      <c r="EA26" s="666"/>
      <c r="EB26" s="666"/>
      <c r="EC26" s="667"/>
    </row>
    <row r="27" spans="2:133" ht="11.25" customHeight="1">
      <c r="B27" s="627" t="s">
        <v>586</v>
      </c>
      <c r="C27" s="628"/>
      <c r="D27" s="628"/>
      <c r="E27" s="628"/>
      <c r="F27" s="628"/>
      <c r="G27" s="628"/>
      <c r="H27" s="628"/>
      <c r="I27" s="628"/>
      <c r="J27" s="628"/>
      <c r="K27" s="628"/>
      <c r="L27" s="628"/>
      <c r="M27" s="628"/>
      <c r="N27" s="628"/>
      <c r="O27" s="628"/>
      <c r="P27" s="628"/>
      <c r="Q27" s="629"/>
      <c r="R27" s="630">
        <v>43017823</v>
      </c>
      <c r="S27" s="631"/>
      <c r="T27" s="631"/>
      <c r="U27" s="631"/>
      <c r="V27" s="631"/>
      <c r="W27" s="631"/>
      <c r="X27" s="631"/>
      <c r="Y27" s="632"/>
      <c r="Z27" s="633">
        <v>47.8</v>
      </c>
      <c r="AA27" s="633"/>
      <c r="AB27" s="633"/>
      <c r="AC27" s="633"/>
      <c r="AD27" s="634">
        <v>40601286</v>
      </c>
      <c r="AE27" s="634"/>
      <c r="AF27" s="634"/>
      <c r="AG27" s="634"/>
      <c r="AH27" s="634"/>
      <c r="AI27" s="634"/>
      <c r="AJ27" s="634"/>
      <c r="AK27" s="634"/>
      <c r="AL27" s="635">
        <v>99.5</v>
      </c>
      <c r="AM27" s="636"/>
      <c r="AN27" s="636"/>
      <c r="AO27" s="637"/>
      <c r="AP27" s="627" t="s">
        <v>274</v>
      </c>
      <c r="AQ27" s="628"/>
      <c r="AR27" s="628"/>
      <c r="AS27" s="628"/>
      <c r="AT27" s="628"/>
      <c r="AU27" s="628"/>
      <c r="AV27" s="628"/>
      <c r="AW27" s="628"/>
      <c r="AX27" s="628"/>
      <c r="AY27" s="628"/>
      <c r="AZ27" s="628"/>
      <c r="BA27" s="628"/>
      <c r="BB27" s="628"/>
      <c r="BC27" s="628"/>
      <c r="BD27" s="628"/>
      <c r="BE27" s="628"/>
      <c r="BF27" s="629"/>
      <c r="BG27" s="630">
        <v>27967740</v>
      </c>
      <c r="BH27" s="631"/>
      <c r="BI27" s="631"/>
      <c r="BJ27" s="631"/>
      <c r="BK27" s="631"/>
      <c r="BL27" s="631"/>
      <c r="BM27" s="631"/>
      <c r="BN27" s="632"/>
      <c r="BO27" s="633">
        <v>100</v>
      </c>
      <c r="BP27" s="633"/>
      <c r="BQ27" s="633"/>
      <c r="BR27" s="633"/>
      <c r="BS27" s="634">
        <v>339952</v>
      </c>
      <c r="BT27" s="634"/>
      <c r="BU27" s="634"/>
      <c r="BV27" s="634"/>
      <c r="BW27" s="634"/>
      <c r="BX27" s="634"/>
      <c r="BY27" s="634"/>
      <c r="BZ27" s="634"/>
      <c r="CA27" s="634"/>
      <c r="CB27" s="638"/>
      <c r="CD27" s="645" t="s">
        <v>587</v>
      </c>
      <c r="CE27" s="646"/>
      <c r="CF27" s="646"/>
      <c r="CG27" s="646"/>
      <c r="CH27" s="646"/>
      <c r="CI27" s="646"/>
      <c r="CJ27" s="646"/>
      <c r="CK27" s="646"/>
      <c r="CL27" s="646"/>
      <c r="CM27" s="646"/>
      <c r="CN27" s="646"/>
      <c r="CO27" s="646"/>
      <c r="CP27" s="646"/>
      <c r="CQ27" s="647"/>
      <c r="CR27" s="630">
        <v>28819562</v>
      </c>
      <c r="CS27" s="664"/>
      <c r="CT27" s="664"/>
      <c r="CU27" s="664"/>
      <c r="CV27" s="664"/>
      <c r="CW27" s="664"/>
      <c r="CX27" s="664"/>
      <c r="CY27" s="665"/>
      <c r="CZ27" s="635">
        <v>32.9</v>
      </c>
      <c r="DA27" s="666"/>
      <c r="DB27" s="666"/>
      <c r="DC27" s="672"/>
      <c r="DD27" s="639">
        <v>6320054</v>
      </c>
      <c r="DE27" s="664"/>
      <c r="DF27" s="664"/>
      <c r="DG27" s="664"/>
      <c r="DH27" s="664"/>
      <c r="DI27" s="664"/>
      <c r="DJ27" s="664"/>
      <c r="DK27" s="665"/>
      <c r="DL27" s="639">
        <v>6298016</v>
      </c>
      <c r="DM27" s="664"/>
      <c r="DN27" s="664"/>
      <c r="DO27" s="664"/>
      <c r="DP27" s="664"/>
      <c r="DQ27" s="664"/>
      <c r="DR27" s="664"/>
      <c r="DS27" s="664"/>
      <c r="DT27" s="664"/>
      <c r="DU27" s="664"/>
      <c r="DV27" s="665"/>
      <c r="DW27" s="635">
        <v>14.6</v>
      </c>
      <c r="DX27" s="666"/>
      <c r="DY27" s="666"/>
      <c r="DZ27" s="666"/>
      <c r="EA27" s="666"/>
      <c r="EB27" s="666"/>
      <c r="EC27" s="667"/>
    </row>
    <row r="28" spans="2:133" ht="11.25" customHeight="1">
      <c r="B28" s="627" t="s">
        <v>588</v>
      </c>
      <c r="C28" s="628"/>
      <c r="D28" s="628"/>
      <c r="E28" s="628"/>
      <c r="F28" s="628"/>
      <c r="G28" s="628"/>
      <c r="H28" s="628"/>
      <c r="I28" s="628"/>
      <c r="J28" s="628"/>
      <c r="K28" s="628"/>
      <c r="L28" s="628"/>
      <c r="M28" s="628"/>
      <c r="N28" s="628"/>
      <c r="O28" s="628"/>
      <c r="P28" s="628"/>
      <c r="Q28" s="629"/>
      <c r="R28" s="630">
        <v>31591</v>
      </c>
      <c r="S28" s="631"/>
      <c r="T28" s="631"/>
      <c r="U28" s="631"/>
      <c r="V28" s="631"/>
      <c r="W28" s="631"/>
      <c r="X28" s="631"/>
      <c r="Y28" s="632"/>
      <c r="Z28" s="633">
        <v>0</v>
      </c>
      <c r="AA28" s="633"/>
      <c r="AB28" s="633"/>
      <c r="AC28" s="633"/>
      <c r="AD28" s="634">
        <v>31591</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589</v>
      </c>
      <c r="CE28" s="646"/>
      <c r="CF28" s="646"/>
      <c r="CG28" s="646"/>
      <c r="CH28" s="646"/>
      <c r="CI28" s="646"/>
      <c r="CJ28" s="646"/>
      <c r="CK28" s="646"/>
      <c r="CL28" s="646"/>
      <c r="CM28" s="646"/>
      <c r="CN28" s="646"/>
      <c r="CO28" s="646"/>
      <c r="CP28" s="646"/>
      <c r="CQ28" s="647"/>
      <c r="CR28" s="630">
        <v>7445919</v>
      </c>
      <c r="CS28" s="631"/>
      <c r="CT28" s="631"/>
      <c r="CU28" s="631"/>
      <c r="CV28" s="631"/>
      <c r="CW28" s="631"/>
      <c r="CX28" s="631"/>
      <c r="CY28" s="632"/>
      <c r="CZ28" s="635">
        <v>8.5</v>
      </c>
      <c r="DA28" s="666"/>
      <c r="DB28" s="666"/>
      <c r="DC28" s="672"/>
      <c r="DD28" s="639">
        <v>6978685</v>
      </c>
      <c r="DE28" s="631"/>
      <c r="DF28" s="631"/>
      <c r="DG28" s="631"/>
      <c r="DH28" s="631"/>
      <c r="DI28" s="631"/>
      <c r="DJ28" s="631"/>
      <c r="DK28" s="632"/>
      <c r="DL28" s="639">
        <v>6978316</v>
      </c>
      <c r="DM28" s="631"/>
      <c r="DN28" s="631"/>
      <c r="DO28" s="631"/>
      <c r="DP28" s="631"/>
      <c r="DQ28" s="631"/>
      <c r="DR28" s="631"/>
      <c r="DS28" s="631"/>
      <c r="DT28" s="631"/>
      <c r="DU28" s="631"/>
      <c r="DV28" s="632"/>
      <c r="DW28" s="635">
        <v>16.2</v>
      </c>
      <c r="DX28" s="666"/>
      <c r="DY28" s="666"/>
      <c r="DZ28" s="666"/>
      <c r="EA28" s="666"/>
      <c r="EB28" s="666"/>
      <c r="EC28" s="667"/>
    </row>
    <row r="29" spans="2:133" ht="11.25" customHeight="1">
      <c r="B29" s="627" t="s">
        <v>275</v>
      </c>
      <c r="C29" s="628"/>
      <c r="D29" s="628"/>
      <c r="E29" s="628"/>
      <c r="F29" s="628"/>
      <c r="G29" s="628"/>
      <c r="H29" s="628"/>
      <c r="I29" s="628"/>
      <c r="J29" s="628"/>
      <c r="K29" s="628"/>
      <c r="L29" s="628"/>
      <c r="M29" s="628"/>
      <c r="N29" s="628"/>
      <c r="O29" s="628"/>
      <c r="P29" s="628"/>
      <c r="Q29" s="629"/>
      <c r="R29" s="630">
        <v>551886</v>
      </c>
      <c r="S29" s="631"/>
      <c r="T29" s="631"/>
      <c r="U29" s="631"/>
      <c r="V29" s="631"/>
      <c r="W29" s="631"/>
      <c r="X29" s="631"/>
      <c r="Y29" s="632"/>
      <c r="Z29" s="633">
        <v>0.6</v>
      </c>
      <c r="AA29" s="633"/>
      <c r="AB29" s="633"/>
      <c r="AC29" s="633"/>
      <c r="AD29" s="634" t="s">
        <v>567</v>
      </c>
      <c r="AE29" s="634"/>
      <c r="AF29" s="634"/>
      <c r="AG29" s="634"/>
      <c r="AH29" s="634"/>
      <c r="AI29" s="634"/>
      <c r="AJ29" s="634"/>
      <c r="AK29" s="634"/>
      <c r="AL29" s="635" t="s">
        <v>552</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276</v>
      </c>
      <c r="CE29" s="680"/>
      <c r="CF29" s="645" t="s">
        <v>590</v>
      </c>
      <c r="CG29" s="646"/>
      <c r="CH29" s="646"/>
      <c r="CI29" s="646"/>
      <c r="CJ29" s="646"/>
      <c r="CK29" s="646"/>
      <c r="CL29" s="646"/>
      <c r="CM29" s="646"/>
      <c r="CN29" s="646"/>
      <c r="CO29" s="646"/>
      <c r="CP29" s="646"/>
      <c r="CQ29" s="647"/>
      <c r="CR29" s="630">
        <v>7445864</v>
      </c>
      <c r="CS29" s="664"/>
      <c r="CT29" s="664"/>
      <c r="CU29" s="664"/>
      <c r="CV29" s="664"/>
      <c r="CW29" s="664"/>
      <c r="CX29" s="664"/>
      <c r="CY29" s="665"/>
      <c r="CZ29" s="635">
        <v>8.5</v>
      </c>
      <c r="DA29" s="666"/>
      <c r="DB29" s="666"/>
      <c r="DC29" s="672"/>
      <c r="DD29" s="639">
        <v>6978630</v>
      </c>
      <c r="DE29" s="664"/>
      <c r="DF29" s="664"/>
      <c r="DG29" s="664"/>
      <c r="DH29" s="664"/>
      <c r="DI29" s="664"/>
      <c r="DJ29" s="664"/>
      <c r="DK29" s="665"/>
      <c r="DL29" s="639">
        <v>6978261</v>
      </c>
      <c r="DM29" s="664"/>
      <c r="DN29" s="664"/>
      <c r="DO29" s="664"/>
      <c r="DP29" s="664"/>
      <c r="DQ29" s="664"/>
      <c r="DR29" s="664"/>
      <c r="DS29" s="664"/>
      <c r="DT29" s="664"/>
      <c r="DU29" s="664"/>
      <c r="DV29" s="665"/>
      <c r="DW29" s="635">
        <v>16.2</v>
      </c>
      <c r="DX29" s="666"/>
      <c r="DY29" s="666"/>
      <c r="DZ29" s="666"/>
      <c r="EA29" s="666"/>
      <c r="EB29" s="666"/>
      <c r="EC29" s="667"/>
    </row>
    <row r="30" spans="2:133" ht="11.25" customHeight="1">
      <c r="B30" s="627" t="s">
        <v>277</v>
      </c>
      <c r="C30" s="628"/>
      <c r="D30" s="628"/>
      <c r="E30" s="628"/>
      <c r="F30" s="628"/>
      <c r="G30" s="628"/>
      <c r="H30" s="628"/>
      <c r="I30" s="628"/>
      <c r="J30" s="628"/>
      <c r="K30" s="628"/>
      <c r="L30" s="628"/>
      <c r="M30" s="628"/>
      <c r="N30" s="628"/>
      <c r="O30" s="628"/>
      <c r="P30" s="628"/>
      <c r="Q30" s="629"/>
      <c r="R30" s="630">
        <v>1354089</v>
      </c>
      <c r="S30" s="631"/>
      <c r="T30" s="631"/>
      <c r="U30" s="631"/>
      <c r="V30" s="631"/>
      <c r="W30" s="631"/>
      <c r="X30" s="631"/>
      <c r="Y30" s="632"/>
      <c r="Z30" s="633">
        <v>1.5</v>
      </c>
      <c r="AA30" s="633"/>
      <c r="AB30" s="633"/>
      <c r="AC30" s="633"/>
      <c r="AD30" s="634">
        <v>15589</v>
      </c>
      <c r="AE30" s="634"/>
      <c r="AF30" s="634"/>
      <c r="AG30" s="634"/>
      <c r="AH30" s="634"/>
      <c r="AI30" s="634"/>
      <c r="AJ30" s="634"/>
      <c r="AK30" s="634"/>
      <c r="AL30" s="635">
        <v>0</v>
      </c>
      <c r="AM30" s="636"/>
      <c r="AN30" s="636"/>
      <c r="AO30" s="637"/>
      <c r="AP30" s="609" t="s">
        <v>228</v>
      </c>
      <c r="AQ30" s="610"/>
      <c r="AR30" s="610"/>
      <c r="AS30" s="610"/>
      <c r="AT30" s="610"/>
      <c r="AU30" s="610"/>
      <c r="AV30" s="610"/>
      <c r="AW30" s="610"/>
      <c r="AX30" s="610"/>
      <c r="AY30" s="610"/>
      <c r="AZ30" s="610"/>
      <c r="BA30" s="610"/>
      <c r="BB30" s="610"/>
      <c r="BC30" s="610"/>
      <c r="BD30" s="610"/>
      <c r="BE30" s="610"/>
      <c r="BF30" s="611"/>
      <c r="BG30" s="609" t="s">
        <v>278</v>
      </c>
      <c r="BH30" s="677"/>
      <c r="BI30" s="677"/>
      <c r="BJ30" s="677"/>
      <c r="BK30" s="677"/>
      <c r="BL30" s="677"/>
      <c r="BM30" s="677"/>
      <c r="BN30" s="677"/>
      <c r="BO30" s="677"/>
      <c r="BP30" s="677"/>
      <c r="BQ30" s="678"/>
      <c r="BR30" s="609" t="s">
        <v>279</v>
      </c>
      <c r="BS30" s="677"/>
      <c r="BT30" s="677"/>
      <c r="BU30" s="677"/>
      <c r="BV30" s="677"/>
      <c r="BW30" s="677"/>
      <c r="BX30" s="677"/>
      <c r="BY30" s="677"/>
      <c r="BZ30" s="677"/>
      <c r="CA30" s="677"/>
      <c r="CB30" s="678"/>
      <c r="CD30" s="681"/>
      <c r="CE30" s="682"/>
      <c r="CF30" s="645" t="s">
        <v>591</v>
      </c>
      <c r="CG30" s="646"/>
      <c r="CH30" s="646"/>
      <c r="CI30" s="646"/>
      <c r="CJ30" s="646"/>
      <c r="CK30" s="646"/>
      <c r="CL30" s="646"/>
      <c r="CM30" s="646"/>
      <c r="CN30" s="646"/>
      <c r="CO30" s="646"/>
      <c r="CP30" s="646"/>
      <c r="CQ30" s="647"/>
      <c r="CR30" s="630">
        <v>7047183</v>
      </c>
      <c r="CS30" s="631"/>
      <c r="CT30" s="631"/>
      <c r="CU30" s="631"/>
      <c r="CV30" s="631"/>
      <c r="CW30" s="631"/>
      <c r="CX30" s="631"/>
      <c r="CY30" s="632"/>
      <c r="CZ30" s="635">
        <v>8</v>
      </c>
      <c r="DA30" s="666"/>
      <c r="DB30" s="666"/>
      <c r="DC30" s="672"/>
      <c r="DD30" s="639">
        <v>6582914</v>
      </c>
      <c r="DE30" s="631"/>
      <c r="DF30" s="631"/>
      <c r="DG30" s="631"/>
      <c r="DH30" s="631"/>
      <c r="DI30" s="631"/>
      <c r="DJ30" s="631"/>
      <c r="DK30" s="632"/>
      <c r="DL30" s="639">
        <v>6582914</v>
      </c>
      <c r="DM30" s="631"/>
      <c r="DN30" s="631"/>
      <c r="DO30" s="631"/>
      <c r="DP30" s="631"/>
      <c r="DQ30" s="631"/>
      <c r="DR30" s="631"/>
      <c r="DS30" s="631"/>
      <c r="DT30" s="631"/>
      <c r="DU30" s="631"/>
      <c r="DV30" s="632"/>
      <c r="DW30" s="635">
        <v>15.2</v>
      </c>
      <c r="DX30" s="666"/>
      <c r="DY30" s="666"/>
      <c r="DZ30" s="666"/>
      <c r="EA30" s="666"/>
      <c r="EB30" s="666"/>
      <c r="EC30" s="667"/>
    </row>
    <row r="31" spans="2:133" ht="11.25" customHeight="1">
      <c r="B31" s="627" t="s">
        <v>280</v>
      </c>
      <c r="C31" s="628"/>
      <c r="D31" s="628"/>
      <c r="E31" s="628"/>
      <c r="F31" s="628"/>
      <c r="G31" s="628"/>
      <c r="H31" s="628"/>
      <c r="I31" s="628"/>
      <c r="J31" s="628"/>
      <c r="K31" s="628"/>
      <c r="L31" s="628"/>
      <c r="M31" s="628"/>
      <c r="N31" s="628"/>
      <c r="O31" s="628"/>
      <c r="P31" s="628"/>
      <c r="Q31" s="629"/>
      <c r="R31" s="630">
        <v>853004</v>
      </c>
      <c r="S31" s="631"/>
      <c r="T31" s="631"/>
      <c r="U31" s="631"/>
      <c r="V31" s="631"/>
      <c r="W31" s="631"/>
      <c r="X31" s="631"/>
      <c r="Y31" s="632"/>
      <c r="Z31" s="633">
        <v>0.9</v>
      </c>
      <c r="AA31" s="633"/>
      <c r="AB31" s="633"/>
      <c r="AC31" s="633"/>
      <c r="AD31" s="634">
        <v>27917</v>
      </c>
      <c r="AE31" s="634"/>
      <c r="AF31" s="634"/>
      <c r="AG31" s="634"/>
      <c r="AH31" s="634"/>
      <c r="AI31" s="634"/>
      <c r="AJ31" s="634"/>
      <c r="AK31" s="634"/>
      <c r="AL31" s="635">
        <v>0.1</v>
      </c>
      <c r="AM31" s="636"/>
      <c r="AN31" s="636"/>
      <c r="AO31" s="637"/>
      <c r="AP31" s="690" t="s">
        <v>281</v>
      </c>
      <c r="AQ31" s="691"/>
      <c r="AR31" s="691"/>
      <c r="AS31" s="691"/>
      <c r="AT31" s="696" t="s">
        <v>282</v>
      </c>
      <c r="AU31" s="361"/>
      <c r="AV31" s="361"/>
      <c r="AW31" s="361"/>
      <c r="AX31" s="616" t="s">
        <v>191</v>
      </c>
      <c r="AY31" s="617"/>
      <c r="AZ31" s="617"/>
      <c r="BA31" s="617"/>
      <c r="BB31" s="617"/>
      <c r="BC31" s="617"/>
      <c r="BD31" s="617"/>
      <c r="BE31" s="617"/>
      <c r="BF31" s="618"/>
      <c r="BG31" s="689">
        <v>99.4</v>
      </c>
      <c r="BH31" s="685"/>
      <c r="BI31" s="685"/>
      <c r="BJ31" s="685"/>
      <c r="BK31" s="685"/>
      <c r="BL31" s="685"/>
      <c r="BM31" s="625">
        <v>96.8</v>
      </c>
      <c r="BN31" s="685"/>
      <c r="BO31" s="685"/>
      <c r="BP31" s="685"/>
      <c r="BQ31" s="686"/>
      <c r="BR31" s="689">
        <v>98.6</v>
      </c>
      <c r="BS31" s="685"/>
      <c r="BT31" s="685"/>
      <c r="BU31" s="685"/>
      <c r="BV31" s="685"/>
      <c r="BW31" s="685"/>
      <c r="BX31" s="625">
        <v>95.8</v>
      </c>
      <c r="BY31" s="685"/>
      <c r="BZ31" s="685"/>
      <c r="CA31" s="685"/>
      <c r="CB31" s="686"/>
      <c r="CD31" s="681"/>
      <c r="CE31" s="682"/>
      <c r="CF31" s="645" t="s">
        <v>592</v>
      </c>
      <c r="CG31" s="646"/>
      <c r="CH31" s="646"/>
      <c r="CI31" s="646"/>
      <c r="CJ31" s="646"/>
      <c r="CK31" s="646"/>
      <c r="CL31" s="646"/>
      <c r="CM31" s="646"/>
      <c r="CN31" s="646"/>
      <c r="CO31" s="646"/>
      <c r="CP31" s="646"/>
      <c r="CQ31" s="647"/>
      <c r="CR31" s="630">
        <v>398681</v>
      </c>
      <c r="CS31" s="664"/>
      <c r="CT31" s="664"/>
      <c r="CU31" s="664"/>
      <c r="CV31" s="664"/>
      <c r="CW31" s="664"/>
      <c r="CX31" s="664"/>
      <c r="CY31" s="665"/>
      <c r="CZ31" s="635">
        <v>0.5</v>
      </c>
      <c r="DA31" s="666"/>
      <c r="DB31" s="666"/>
      <c r="DC31" s="672"/>
      <c r="DD31" s="639">
        <v>395716</v>
      </c>
      <c r="DE31" s="664"/>
      <c r="DF31" s="664"/>
      <c r="DG31" s="664"/>
      <c r="DH31" s="664"/>
      <c r="DI31" s="664"/>
      <c r="DJ31" s="664"/>
      <c r="DK31" s="665"/>
      <c r="DL31" s="639">
        <v>395347</v>
      </c>
      <c r="DM31" s="664"/>
      <c r="DN31" s="664"/>
      <c r="DO31" s="664"/>
      <c r="DP31" s="664"/>
      <c r="DQ31" s="664"/>
      <c r="DR31" s="664"/>
      <c r="DS31" s="664"/>
      <c r="DT31" s="664"/>
      <c r="DU31" s="664"/>
      <c r="DV31" s="665"/>
      <c r="DW31" s="635">
        <v>0.9</v>
      </c>
      <c r="DX31" s="666"/>
      <c r="DY31" s="666"/>
      <c r="DZ31" s="666"/>
      <c r="EA31" s="666"/>
      <c r="EB31" s="666"/>
      <c r="EC31" s="667"/>
    </row>
    <row r="32" spans="2:133" ht="11.25" customHeight="1">
      <c r="B32" s="627" t="s">
        <v>283</v>
      </c>
      <c r="C32" s="628"/>
      <c r="D32" s="628"/>
      <c r="E32" s="628"/>
      <c r="F32" s="628"/>
      <c r="G32" s="628"/>
      <c r="H32" s="628"/>
      <c r="I32" s="628"/>
      <c r="J32" s="628"/>
      <c r="K32" s="628"/>
      <c r="L32" s="628"/>
      <c r="M32" s="628"/>
      <c r="N32" s="628"/>
      <c r="O32" s="628"/>
      <c r="P32" s="628"/>
      <c r="Q32" s="629"/>
      <c r="R32" s="630">
        <v>24985926</v>
      </c>
      <c r="S32" s="631"/>
      <c r="T32" s="631"/>
      <c r="U32" s="631"/>
      <c r="V32" s="631"/>
      <c r="W32" s="631"/>
      <c r="X32" s="631"/>
      <c r="Y32" s="632"/>
      <c r="Z32" s="633">
        <v>27.8</v>
      </c>
      <c r="AA32" s="633"/>
      <c r="AB32" s="633"/>
      <c r="AC32" s="633"/>
      <c r="AD32" s="634" t="s">
        <v>552</v>
      </c>
      <c r="AE32" s="634"/>
      <c r="AF32" s="634"/>
      <c r="AG32" s="634"/>
      <c r="AH32" s="634"/>
      <c r="AI32" s="634"/>
      <c r="AJ32" s="634"/>
      <c r="AK32" s="634"/>
      <c r="AL32" s="635" t="s">
        <v>552</v>
      </c>
      <c r="AM32" s="636"/>
      <c r="AN32" s="636"/>
      <c r="AO32" s="637"/>
      <c r="AP32" s="692"/>
      <c r="AQ32" s="693"/>
      <c r="AR32" s="693"/>
      <c r="AS32" s="693"/>
      <c r="AT32" s="697"/>
      <c r="AU32" s="362" t="s">
        <v>593</v>
      </c>
      <c r="AV32" s="362"/>
      <c r="AW32" s="362"/>
      <c r="AX32" s="627" t="s">
        <v>284</v>
      </c>
      <c r="AY32" s="628"/>
      <c r="AZ32" s="628"/>
      <c r="BA32" s="628"/>
      <c r="BB32" s="628"/>
      <c r="BC32" s="628"/>
      <c r="BD32" s="628"/>
      <c r="BE32" s="628"/>
      <c r="BF32" s="629"/>
      <c r="BG32" s="699">
        <v>98.9</v>
      </c>
      <c r="BH32" s="664"/>
      <c r="BI32" s="664"/>
      <c r="BJ32" s="664"/>
      <c r="BK32" s="664"/>
      <c r="BL32" s="664"/>
      <c r="BM32" s="636">
        <v>97.1</v>
      </c>
      <c r="BN32" s="687"/>
      <c r="BO32" s="687"/>
      <c r="BP32" s="687"/>
      <c r="BQ32" s="688"/>
      <c r="BR32" s="699">
        <v>98.6</v>
      </c>
      <c r="BS32" s="664"/>
      <c r="BT32" s="664"/>
      <c r="BU32" s="664"/>
      <c r="BV32" s="664"/>
      <c r="BW32" s="664"/>
      <c r="BX32" s="636">
        <v>96.6</v>
      </c>
      <c r="BY32" s="687"/>
      <c r="BZ32" s="687"/>
      <c r="CA32" s="687"/>
      <c r="CB32" s="688"/>
      <c r="CD32" s="683"/>
      <c r="CE32" s="684"/>
      <c r="CF32" s="645" t="s">
        <v>594</v>
      </c>
      <c r="CG32" s="646"/>
      <c r="CH32" s="646"/>
      <c r="CI32" s="646"/>
      <c r="CJ32" s="646"/>
      <c r="CK32" s="646"/>
      <c r="CL32" s="646"/>
      <c r="CM32" s="646"/>
      <c r="CN32" s="646"/>
      <c r="CO32" s="646"/>
      <c r="CP32" s="646"/>
      <c r="CQ32" s="647"/>
      <c r="CR32" s="630">
        <v>55</v>
      </c>
      <c r="CS32" s="631"/>
      <c r="CT32" s="631"/>
      <c r="CU32" s="631"/>
      <c r="CV32" s="631"/>
      <c r="CW32" s="631"/>
      <c r="CX32" s="631"/>
      <c r="CY32" s="632"/>
      <c r="CZ32" s="635">
        <v>0</v>
      </c>
      <c r="DA32" s="666"/>
      <c r="DB32" s="666"/>
      <c r="DC32" s="672"/>
      <c r="DD32" s="639">
        <v>55</v>
      </c>
      <c r="DE32" s="631"/>
      <c r="DF32" s="631"/>
      <c r="DG32" s="631"/>
      <c r="DH32" s="631"/>
      <c r="DI32" s="631"/>
      <c r="DJ32" s="631"/>
      <c r="DK32" s="632"/>
      <c r="DL32" s="639">
        <v>55</v>
      </c>
      <c r="DM32" s="631"/>
      <c r="DN32" s="631"/>
      <c r="DO32" s="631"/>
      <c r="DP32" s="631"/>
      <c r="DQ32" s="631"/>
      <c r="DR32" s="631"/>
      <c r="DS32" s="631"/>
      <c r="DT32" s="631"/>
      <c r="DU32" s="631"/>
      <c r="DV32" s="632"/>
      <c r="DW32" s="635">
        <v>0</v>
      </c>
      <c r="DX32" s="666"/>
      <c r="DY32" s="666"/>
      <c r="DZ32" s="666"/>
      <c r="EA32" s="666"/>
      <c r="EB32" s="666"/>
      <c r="EC32" s="667"/>
    </row>
    <row r="33" spans="2:133" ht="11.25" customHeight="1">
      <c r="B33" s="668" t="s">
        <v>285</v>
      </c>
      <c r="C33" s="669"/>
      <c r="D33" s="669"/>
      <c r="E33" s="669"/>
      <c r="F33" s="669"/>
      <c r="G33" s="669"/>
      <c r="H33" s="669"/>
      <c r="I33" s="669"/>
      <c r="J33" s="669"/>
      <c r="K33" s="669"/>
      <c r="L33" s="669"/>
      <c r="M33" s="669"/>
      <c r="N33" s="669"/>
      <c r="O33" s="669"/>
      <c r="P33" s="669"/>
      <c r="Q33" s="670"/>
      <c r="R33" s="630">
        <v>18170</v>
      </c>
      <c r="S33" s="631"/>
      <c r="T33" s="631"/>
      <c r="U33" s="631"/>
      <c r="V33" s="631"/>
      <c r="W33" s="631"/>
      <c r="X33" s="631"/>
      <c r="Y33" s="632"/>
      <c r="Z33" s="633">
        <v>0</v>
      </c>
      <c r="AA33" s="633"/>
      <c r="AB33" s="633"/>
      <c r="AC33" s="633"/>
      <c r="AD33" s="634">
        <v>18170</v>
      </c>
      <c r="AE33" s="634"/>
      <c r="AF33" s="634"/>
      <c r="AG33" s="634"/>
      <c r="AH33" s="634"/>
      <c r="AI33" s="634"/>
      <c r="AJ33" s="634"/>
      <c r="AK33" s="634"/>
      <c r="AL33" s="635">
        <v>0</v>
      </c>
      <c r="AM33" s="636"/>
      <c r="AN33" s="636"/>
      <c r="AO33" s="637"/>
      <c r="AP33" s="694"/>
      <c r="AQ33" s="695"/>
      <c r="AR33" s="695"/>
      <c r="AS33" s="695"/>
      <c r="AT33" s="698"/>
      <c r="AU33" s="363"/>
      <c r="AV33" s="363"/>
      <c r="AW33" s="363"/>
      <c r="AX33" s="674" t="s">
        <v>286</v>
      </c>
      <c r="AY33" s="675"/>
      <c r="AZ33" s="675"/>
      <c r="BA33" s="675"/>
      <c r="BB33" s="675"/>
      <c r="BC33" s="675"/>
      <c r="BD33" s="675"/>
      <c r="BE33" s="675"/>
      <c r="BF33" s="676"/>
      <c r="BG33" s="700">
        <v>99.7</v>
      </c>
      <c r="BH33" s="701"/>
      <c r="BI33" s="701"/>
      <c r="BJ33" s="701"/>
      <c r="BK33" s="701"/>
      <c r="BL33" s="701"/>
      <c r="BM33" s="702">
        <v>96.4</v>
      </c>
      <c r="BN33" s="701"/>
      <c r="BO33" s="701"/>
      <c r="BP33" s="701"/>
      <c r="BQ33" s="703"/>
      <c r="BR33" s="700">
        <v>98.3</v>
      </c>
      <c r="BS33" s="701"/>
      <c r="BT33" s="701"/>
      <c r="BU33" s="701"/>
      <c r="BV33" s="701"/>
      <c r="BW33" s="701"/>
      <c r="BX33" s="702">
        <v>95.1</v>
      </c>
      <c r="BY33" s="701"/>
      <c r="BZ33" s="701"/>
      <c r="CA33" s="701"/>
      <c r="CB33" s="703"/>
      <c r="CD33" s="645" t="s">
        <v>287</v>
      </c>
      <c r="CE33" s="646"/>
      <c r="CF33" s="646"/>
      <c r="CG33" s="646"/>
      <c r="CH33" s="646"/>
      <c r="CI33" s="646"/>
      <c r="CJ33" s="646"/>
      <c r="CK33" s="646"/>
      <c r="CL33" s="646"/>
      <c r="CM33" s="646"/>
      <c r="CN33" s="646"/>
      <c r="CO33" s="646"/>
      <c r="CP33" s="646"/>
      <c r="CQ33" s="647"/>
      <c r="CR33" s="630">
        <v>31255336</v>
      </c>
      <c r="CS33" s="664"/>
      <c r="CT33" s="664"/>
      <c r="CU33" s="664"/>
      <c r="CV33" s="664"/>
      <c r="CW33" s="664"/>
      <c r="CX33" s="664"/>
      <c r="CY33" s="665"/>
      <c r="CZ33" s="635">
        <v>35.6</v>
      </c>
      <c r="DA33" s="666"/>
      <c r="DB33" s="666"/>
      <c r="DC33" s="672"/>
      <c r="DD33" s="639">
        <v>23218976</v>
      </c>
      <c r="DE33" s="664"/>
      <c r="DF33" s="664"/>
      <c r="DG33" s="664"/>
      <c r="DH33" s="664"/>
      <c r="DI33" s="664"/>
      <c r="DJ33" s="664"/>
      <c r="DK33" s="665"/>
      <c r="DL33" s="639">
        <v>15298217</v>
      </c>
      <c r="DM33" s="664"/>
      <c r="DN33" s="664"/>
      <c r="DO33" s="664"/>
      <c r="DP33" s="664"/>
      <c r="DQ33" s="664"/>
      <c r="DR33" s="664"/>
      <c r="DS33" s="664"/>
      <c r="DT33" s="664"/>
      <c r="DU33" s="664"/>
      <c r="DV33" s="665"/>
      <c r="DW33" s="635">
        <v>35.4</v>
      </c>
      <c r="DX33" s="666"/>
      <c r="DY33" s="666"/>
      <c r="DZ33" s="666"/>
      <c r="EA33" s="666"/>
      <c r="EB33" s="666"/>
      <c r="EC33" s="667"/>
    </row>
    <row r="34" spans="2:133" ht="11.25" customHeight="1">
      <c r="B34" s="627" t="s">
        <v>288</v>
      </c>
      <c r="C34" s="628"/>
      <c r="D34" s="628"/>
      <c r="E34" s="628"/>
      <c r="F34" s="628"/>
      <c r="G34" s="628"/>
      <c r="H34" s="628"/>
      <c r="I34" s="628"/>
      <c r="J34" s="628"/>
      <c r="K34" s="628"/>
      <c r="L34" s="628"/>
      <c r="M34" s="628"/>
      <c r="N34" s="628"/>
      <c r="O34" s="628"/>
      <c r="P34" s="628"/>
      <c r="Q34" s="629"/>
      <c r="R34" s="630">
        <v>5195333</v>
      </c>
      <c r="S34" s="631"/>
      <c r="T34" s="631"/>
      <c r="U34" s="631"/>
      <c r="V34" s="631"/>
      <c r="W34" s="631"/>
      <c r="X34" s="631"/>
      <c r="Y34" s="632"/>
      <c r="Z34" s="633">
        <v>5.8</v>
      </c>
      <c r="AA34" s="633"/>
      <c r="AB34" s="633"/>
      <c r="AC34" s="633"/>
      <c r="AD34" s="634" t="s">
        <v>552</v>
      </c>
      <c r="AE34" s="634"/>
      <c r="AF34" s="634"/>
      <c r="AG34" s="634"/>
      <c r="AH34" s="634"/>
      <c r="AI34" s="634"/>
      <c r="AJ34" s="634"/>
      <c r="AK34" s="634"/>
      <c r="AL34" s="635" t="s">
        <v>552</v>
      </c>
      <c r="AM34" s="636"/>
      <c r="AN34" s="636"/>
      <c r="AO34" s="637"/>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595</v>
      </c>
      <c r="CE34" s="646"/>
      <c r="CF34" s="646"/>
      <c r="CG34" s="646"/>
      <c r="CH34" s="646"/>
      <c r="CI34" s="646"/>
      <c r="CJ34" s="646"/>
      <c r="CK34" s="646"/>
      <c r="CL34" s="646"/>
      <c r="CM34" s="646"/>
      <c r="CN34" s="646"/>
      <c r="CO34" s="646"/>
      <c r="CP34" s="646"/>
      <c r="CQ34" s="647"/>
      <c r="CR34" s="630">
        <v>10246468</v>
      </c>
      <c r="CS34" s="631"/>
      <c r="CT34" s="631"/>
      <c r="CU34" s="631"/>
      <c r="CV34" s="631"/>
      <c r="CW34" s="631"/>
      <c r="CX34" s="631"/>
      <c r="CY34" s="632"/>
      <c r="CZ34" s="635">
        <v>11.7</v>
      </c>
      <c r="DA34" s="666"/>
      <c r="DB34" s="666"/>
      <c r="DC34" s="672"/>
      <c r="DD34" s="639">
        <v>6295677</v>
      </c>
      <c r="DE34" s="631"/>
      <c r="DF34" s="631"/>
      <c r="DG34" s="631"/>
      <c r="DH34" s="631"/>
      <c r="DI34" s="631"/>
      <c r="DJ34" s="631"/>
      <c r="DK34" s="632"/>
      <c r="DL34" s="639">
        <v>5236807</v>
      </c>
      <c r="DM34" s="631"/>
      <c r="DN34" s="631"/>
      <c r="DO34" s="631"/>
      <c r="DP34" s="631"/>
      <c r="DQ34" s="631"/>
      <c r="DR34" s="631"/>
      <c r="DS34" s="631"/>
      <c r="DT34" s="631"/>
      <c r="DU34" s="631"/>
      <c r="DV34" s="632"/>
      <c r="DW34" s="635">
        <v>12.1</v>
      </c>
      <c r="DX34" s="666"/>
      <c r="DY34" s="666"/>
      <c r="DZ34" s="666"/>
      <c r="EA34" s="666"/>
      <c r="EB34" s="666"/>
      <c r="EC34" s="667"/>
    </row>
    <row r="35" spans="2:133" ht="11.25" customHeight="1">
      <c r="B35" s="627" t="s">
        <v>289</v>
      </c>
      <c r="C35" s="628"/>
      <c r="D35" s="628"/>
      <c r="E35" s="628"/>
      <c r="F35" s="628"/>
      <c r="G35" s="628"/>
      <c r="H35" s="628"/>
      <c r="I35" s="628"/>
      <c r="J35" s="628"/>
      <c r="K35" s="628"/>
      <c r="L35" s="628"/>
      <c r="M35" s="628"/>
      <c r="N35" s="628"/>
      <c r="O35" s="628"/>
      <c r="P35" s="628"/>
      <c r="Q35" s="629"/>
      <c r="R35" s="630">
        <v>584508</v>
      </c>
      <c r="S35" s="631"/>
      <c r="T35" s="631"/>
      <c r="U35" s="631"/>
      <c r="V35" s="631"/>
      <c r="W35" s="631"/>
      <c r="X35" s="631"/>
      <c r="Y35" s="632"/>
      <c r="Z35" s="633">
        <v>0.7</v>
      </c>
      <c r="AA35" s="633"/>
      <c r="AB35" s="633"/>
      <c r="AC35" s="633"/>
      <c r="AD35" s="634">
        <v>89881</v>
      </c>
      <c r="AE35" s="634"/>
      <c r="AF35" s="634"/>
      <c r="AG35" s="634"/>
      <c r="AH35" s="634"/>
      <c r="AI35" s="634"/>
      <c r="AJ35" s="634"/>
      <c r="AK35" s="634"/>
      <c r="AL35" s="635">
        <v>0.2</v>
      </c>
      <c r="AM35" s="636"/>
      <c r="AN35" s="636"/>
      <c r="AO35" s="637"/>
      <c r="AP35" s="218"/>
      <c r="AQ35" s="609" t="s">
        <v>290</v>
      </c>
      <c r="AR35" s="610"/>
      <c r="AS35" s="610"/>
      <c r="AT35" s="610"/>
      <c r="AU35" s="610"/>
      <c r="AV35" s="610"/>
      <c r="AW35" s="610"/>
      <c r="AX35" s="610"/>
      <c r="AY35" s="610"/>
      <c r="AZ35" s="610"/>
      <c r="BA35" s="610"/>
      <c r="BB35" s="610"/>
      <c r="BC35" s="610"/>
      <c r="BD35" s="610"/>
      <c r="BE35" s="610"/>
      <c r="BF35" s="611"/>
      <c r="BG35" s="609" t="s">
        <v>291</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596</v>
      </c>
      <c r="CE35" s="646"/>
      <c r="CF35" s="646"/>
      <c r="CG35" s="646"/>
      <c r="CH35" s="646"/>
      <c r="CI35" s="646"/>
      <c r="CJ35" s="646"/>
      <c r="CK35" s="646"/>
      <c r="CL35" s="646"/>
      <c r="CM35" s="646"/>
      <c r="CN35" s="646"/>
      <c r="CO35" s="646"/>
      <c r="CP35" s="646"/>
      <c r="CQ35" s="647"/>
      <c r="CR35" s="630">
        <v>2692154</v>
      </c>
      <c r="CS35" s="664"/>
      <c r="CT35" s="664"/>
      <c r="CU35" s="664"/>
      <c r="CV35" s="664"/>
      <c r="CW35" s="664"/>
      <c r="CX35" s="664"/>
      <c r="CY35" s="665"/>
      <c r="CZ35" s="635">
        <v>3.1</v>
      </c>
      <c r="DA35" s="666"/>
      <c r="DB35" s="666"/>
      <c r="DC35" s="672"/>
      <c r="DD35" s="639">
        <v>2213946</v>
      </c>
      <c r="DE35" s="664"/>
      <c r="DF35" s="664"/>
      <c r="DG35" s="664"/>
      <c r="DH35" s="664"/>
      <c r="DI35" s="664"/>
      <c r="DJ35" s="664"/>
      <c r="DK35" s="665"/>
      <c r="DL35" s="639">
        <v>1896051</v>
      </c>
      <c r="DM35" s="664"/>
      <c r="DN35" s="664"/>
      <c r="DO35" s="664"/>
      <c r="DP35" s="664"/>
      <c r="DQ35" s="664"/>
      <c r="DR35" s="664"/>
      <c r="DS35" s="664"/>
      <c r="DT35" s="664"/>
      <c r="DU35" s="664"/>
      <c r="DV35" s="665"/>
      <c r="DW35" s="635">
        <v>4.4000000000000004</v>
      </c>
      <c r="DX35" s="666"/>
      <c r="DY35" s="666"/>
      <c r="DZ35" s="666"/>
      <c r="EA35" s="666"/>
      <c r="EB35" s="666"/>
      <c r="EC35" s="667"/>
    </row>
    <row r="36" spans="2:133" ht="11.25" customHeight="1">
      <c r="B36" s="627" t="s">
        <v>292</v>
      </c>
      <c r="C36" s="628"/>
      <c r="D36" s="628"/>
      <c r="E36" s="628"/>
      <c r="F36" s="628"/>
      <c r="G36" s="628"/>
      <c r="H36" s="628"/>
      <c r="I36" s="628"/>
      <c r="J36" s="628"/>
      <c r="K36" s="628"/>
      <c r="L36" s="628"/>
      <c r="M36" s="628"/>
      <c r="N36" s="628"/>
      <c r="O36" s="628"/>
      <c r="P36" s="628"/>
      <c r="Q36" s="629"/>
      <c r="R36" s="630">
        <v>1164136</v>
      </c>
      <c r="S36" s="631"/>
      <c r="T36" s="631"/>
      <c r="U36" s="631"/>
      <c r="V36" s="631"/>
      <c r="W36" s="631"/>
      <c r="X36" s="631"/>
      <c r="Y36" s="632"/>
      <c r="Z36" s="633">
        <v>1.3</v>
      </c>
      <c r="AA36" s="633"/>
      <c r="AB36" s="633"/>
      <c r="AC36" s="633"/>
      <c r="AD36" s="634" t="s">
        <v>552</v>
      </c>
      <c r="AE36" s="634"/>
      <c r="AF36" s="634"/>
      <c r="AG36" s="634"/>
      <c r="AH36" s="634"/>
      <c r="AI36" s="634"/>
      <c r="AJ36" s="634"/>
      <c r="AK36" s="634"/>
      <c r="AL36" s="635" t="s">
        <v>552</v>
      </c>
      <c r="AM36" s="636"/>
      <c r="AN36" s="636"/>
      <c r="AO36" s="637"/>
      <c r="AP36" s="218"/>
      <c r="AQ36" s="704" t="s">
        <v>597</v>
      </c>
      <c r="AR36" s="705"/>
      <c r="AS36" s="705"/>
      <c r="AT36" s="705"/>
      <c r="AU36" s="705"/>
      <c r="AV36" s="705"/>
      <c r="AW36" s="705"/>
      <c r="AX36" s="705"/>
      <c r="AY36" s="706"/>
      <c r="AZ36" s="619">
        <v>9254182</v>
      </c>
      <c r="BA36" s="620"/>
      <c r="BB36" s="620"/>
      <c r="BC36" s="620"/>
      <c r="BD36" s="620"/>
      <c r="BE36" s="620"/>
      <c r="BF36" s="707"/>
      <c r="BG36" s="641" t="s">
        <v>293</v>
      </c>
      <c r="BH36" s="642"/>
      <c r="BI36" s="642"/>
      <c r="BJ36" s="642"/>
      <c r="BK36" s="642"/>
      <c r="BL36" s="642"/>
      <c r="BM36" s="642"/>
      <c r="BN36" s="642"/>
      <c r="BO36" s="642"/>
      <c r="BP36" s="642"/>
      <c r="BQ36" s="642"/>
      <c r="BR36" s="642"/>
      <c r="BS36" s="642"/>
      <c r="BT36" s="642"/>
      <c r="BU36" s="643"/>
      <c r="BV36" s="619">
        <v>95828</v>
      </c>
      <c r="BW36" s="620"/>
      <c r="BX36" s="620"/>
      <c r="BY36" s="620"/>
      <c r="BZ36" s="620"/>
      <c r="CA36" s="620"/>
      <c r="CB36" s="707"/>
      <c r="CD36" s="645" t="s">
        <v>294</v>
      </c>
      <c r="CE36" s="646"/>
      <c r="CF36" s="646"/>
      <c r="CG36" s="646"/>
      <c r="CH36" s="646"/>
      <c r="CI36" s="646"/>
      <c r="CJ36" s="646"/>
      <c r="CK36" s="646"/>
      <c r="CL36" s="646"/>
      <c r="CM36" s="646"/>
      <c r="CN36" s="646"/>
      <c r="CO36" s="646"/>
      <c r="CP36" s="646"/>
      <c r="CQ36" s="647"/>
      <c r="CR36" s="630">
        <v>6463550</v>
      </c>
      <c r="CS36" s="631"/>
      <c r="CT36" s="631"/>
      <c r="CU36" s="631"/>
      <c r="CV36" s="631"/>
      <c r="CW36" s="631"/>
      <c r="CX36" s="631"/>
      <c r="CY36" s="632"/>
      <c r="CZ36" s="635">
        <v>7.4</v>
      </c>
      <c r="DA36" s="666"/>
      <c r="DB36" s="666"/>
      <c r="DC36" s="672"/>
      <c r="DD36" s="639">
        <v>5937925</v>
      </c>
      <c r="DE36" s="631"/>
      <c r="DF36" s="631"/>
      <c r="DG36" s="631"/>
      <c r="DH36" s="631"/>
      <c r="DI36" s="631"/>
      <c r="DJ36" s="631"/>
      <c r="DK36" s="632"/>
      <c r="DL36" s="639">
        <v>3294425</v>
      </c>
      <c r="DM36" s="631"/>
      <c r="DN36" s="631"/>
      <c r="DO36" s="631"/>
      <c r="DP36" s="631"/>
      <c r="DQ36" s="631"/>
      <c r="DR36" s="631"/>
      <c r="DS36" s="631"/>
      <c r="DT36" s="631"/>
      <c r="DU36" s="631"/>
      <c r="DV36" s="632"/>
      <c r="DW36" s="635">
        <v>7.6</v>
      </c>
      <c r="DX36" s="666"/>
      <c r="DY36" s="666"/>
      <c r="DZ36" s="666"/>
      <c r="EA36" s="666"/>
      <c r="EB36" s="666"/>
      <c r="EC36" s="667"/>
    </row>
    <row r="37" spans="2:133" ht="11.25" customHeight="1">
      <c r="B37" s="627" t="s">
        <v>295</v>
      </c>
      <c r="C37" s="628"/>
      <c r="D37" s="628"/>
      <c r="E37" s="628"/>
      <c r="F37" s="628"/>
      <c r="G37" s="628"/>
      <c r="H37" s="628"/>
      <c r="I37" s="628"/>
      <c r="J37" s="628"/>
      <c r="K37" s="628"/>
      <c r="L37" s="628"/>
      <c r="M37" s="628"/>
      <c r="N37" s="628"/>
      <c r="O37" s="628"/>
      <c r="P37" s="628"/>
      <c r="Q37" s="629"/>
      <c r="R37" s="630">
        <v>2025704</v>
      </c>
      <c r="S37" s="631"/>
      <c r="T37" s="631"/>
      <c r="U37" s="631"/>
      <c r="V37" s="631"/>
      <c r="W37" s="631"/>
      <c r="X37" s="631"/>
      <c r="Y37" s="632"/>
      <c r="Z37" s="633">
        <v>2.2999999999999998</v>
      </c>
      <c r="AA37" s="633"/>
      <c r="AB37" s="633"/>
      <c r="AC37" s="633"/>
      <c r="AD37" s="634" t="s">
        <v>598</v>
      </c>
      <c r="AE37" s="634"/>
      <c r="AF37" s="634"/>
      <c r="AG37" s="634"/>
      <c r="AH37" s="634"/>
      <c r="AI37" s="634"/>
      <c r="AJ37" s="634"/>
      <c r="AK37" s="634"/>
      <c r="AL37" s="635" t="s">
        <v>567</v>
      </c>
      <c r="AM37" s="636"/>
      <c r="AN37" s="636"/>
      <c r="AO37" s="637"/>
      <c r="AQ37" s="708" t="s">
        <v>599</v>
      </c>
      <c r="AR37" s="709"/>
      <c r="AS37" s="709"/>
      <c r="AT37" s="709"/>
      <c r="AU37" s="709"/>
      <c r="AV37" s="709"/>
      <c r="AW37" s="709"/>
      <c r="AX37" s="709"/>
      <c r="AY37" s="710"/>
      <c r="AZ37" s="630">
        <v>1656709</v>
      </c>
      <c r="BA37" s="631"/>
      <c r="BB37" s="631"/>
      <c r="BC37" s="631"/>
      <c r="BD37" s="664"/>
      <c r="BE37" s="664"/>
      <c r="BF37" s="688"/>
      <c r="BG37" s="645" t="s">
        <v>296</v>
      </c>
      <c r="BH37" s="646"/>
      <c r="BI37" s="646"/>
      <c r="BJ37" s="646"/>
      <c r="BK37" s="646"/>
      <c r="BL37" s="646"/>
      <c r="BM37" s="646"/>
      <c r="BN37" s="646"/>
      <c r="BO37" s="646"/>
      <c r="BP37" s="646"/>
      <c r="BQ37" s="646"/>
      <c r="BR37" s="646"/>
      <c r="BS37" s="646"/>
      <c r="BT37" s="646"/>
      <c r="BU37" s="647"/>
      <c r="BV37" s="630">
        <v>-276574</v>
      </c>
      <c r="BW37" s="631"/>
      <c r="BX37" s="631"/>
      <c r="BY37" s="631"/>
      <c r="BZ37" s="631"/>
      <c r="CA37" s="631"/>
      <c r="CB37" s="640"/>
      <c r="CD37" s="645" t="s">
        <v>600</v>
      </c>
      <c r="CE37" s="646"/>
      <c r="CF37" s="646"/>
      <c r="CG37" s="646"/>
      <c r="CH37" s="646"/>
      <c r="CI37" s="646"/>
      <c r="CJ37" s="646"/>
      <c r="CK37" s="646"/>
      <c r="CL37" s="646"/>
      <c r="CM37" s="646"/>
      <c r="CN37" s="646"/>
      <c r="CO37" s="646"/>
      <c r="CP37" s="646"/>
      <c r="CQ37" s="647"/>
      <c r="CR37" s="630">
        <v>631225</v>
      </c>
      <c r="CS37" s="664"/>
      <c r="CT37" s="664"/>
      <c r="CU37" s="664"/>
      <c r="CV37" s="664"/>
      <c r="CW37" s="664"/>
      <c r="CX37" s="664"/>
      <c r="CY37" s="665"/>
      <c r="CZ37" s="635">
        <v>0.7</v>
      </c>
      <c r="DA37" s="666"/>
      <c r="DB37" s="666"/>
      <c r="DC37" s="672"/>
      <c r="DD37" s="639">
        <v>631225</v>
      </c>
      <c r="DE37" s="664"/>
      <c r="DF37" s="664"/>
      <c r="DG37" s="664"/>
      <c r="DH37" s="664"/>
      <c r="DI37" s="664"/>
      <c r="DJ37" s="664"/>
      <c r="DK37" s="665"/>
      <c r="DL37" s="639">
        <v>351711</v>
      </c>
      <c r="DM37" s="664"/>
      <c r="DN37" s="664"/>
      <c r="DO37" s="664"/>
      <c r="DP37" s="664"/>
      <c r="DQ37" s="664"/>
      <c r="DR37" s="664"/>
      <c r="DS37" s="664"/>
      <c r="DT37" s="664"/>
      <c r="DU37" s="664"/>
      <c r="DV37" s="665"/>
      <c r="DW37" s="635">
        <v>0.8</v>
      </c>
      <c r="DX37" s="666"/>
      <c r="DY37" s="666"/>
      <c r="DZ37" s="666"/>
      <c r="EA37" s="666"/>
      <c r="EB37" s="666"/>
      <c r="EC37" s="667"/>
    </row>
    <row r="38" spans="2:133" ht="11.25" customHeight="1">
      <c r="B38" s="627" t="s">
        <v>297</v>
      </c>
      <c r="C38" s="628"/>
      <c r="D38" s="628"/>
      <c r="E38" s="628"/>
      <c r="F38" s="628"/>
      <c r="G38" s="628"/>
      <c r="H38" s="628"/>
      <c r="I38" s="628"/>
      <c r="J38" s="628"/>
      <c r="K38" s="628"/>
      <c r="L38" s="628"/>
      <c r="M38" s="628"/>
      <c r="N38" s="628"/>
      <c r="O38" s="628"/>
      <c r="P38" s="628"/>
      <c r="Q38" s="629"/>
      <c r="R38" s="630">
        <v>1422157</v>
      </c>
      <c r="S38" s="631"/>
      <c r="T38" s="631"/>
      <c r="U38" s="631"/>
      <c r="V38" s="631"/>
      <c r="W38" s="631"/>
      <c r="X38" s="631"/>
      <c r="Y38" s="632"/>
      <c r="Z38" s="633">
        <v>1.6</v>
      </c>
      <c r="AA38" s="633"/>
      <c r="AB38" s="633"/>
      <c r="AC38" s="633"/>
      <c r="AD38" s="634" t="s">
        <v>580</v>
      </c>
      <c r="AE38" s="634"/>
      <c r="AF38" s="634"/>
      <c r="AG38" s="634"/>
      <c r="AH38" s="634"/>
      <c r="AI38" s="634"/>
      <c r="AJ38" s="634"/>
      <c r="AK38" s="634"/>
      <c r="AL38" s="635" t="s">
        <v>552</v>
      </c>
      <c r="AM38" s="636"/>
      <c r="AN38" s="636"/>
      <c r="AO38" s="637"/>
      <c r="AQ38" s="708" t="s">
        <v>601</v>
      </c>
      <c r="AR38" s="709"/>
      <c r="AS38" s="709"/>
      <c r="AT38" s="709"/>
      <c r="AU38" s="709"/>
      <c r="AV38" s="709"/>
      <c r="AW38" s="709"/>
      <c r="AX38" s="709"/>
      <c r="AY38" s="710"/>
      <c r="AZ38" s="630">
        <v>1359601</v>
      </c>
      <c r="BA38" s="631"/>
      <c r="BB38" s="631"/>
      <c r="BC38" s="631"/>
      <c r="BD38" s="664"/>
      <c r="BE38" s="664"/>
      <c r="BF38" s="688"/>
      <c r="BG38" s="645" t="s">
        <v>298</v>
      </c>
      <c r="BH38" s="646"/>
      <c r="BI38" s="646"/>
      <c r="BJ38" s="646"/>
      <c r="BK38" s="646"/>
      <c r="BL38" s="646"/>
      <c r="BM38" s="646"/>
      <c r="BN38" s="646"/>
      <c r="BO38" s="646"/>
      <c r="BP38" s="646"/>
      <c r="BQ38" s="646"/>
      <c r="BR38" s="646"/>
      <c r="BS38" s="646"/>
      <c r="BT38" s="646"/>
      <c r="BU38" s="647"/>
      <c r="BV38" s="630">
        <v>21834</v>
      </c>
      <c r="BW38" s="631"/>
      <c r="BX38" s="631"/>
      <c r="BY38" s="631"/>
      <c r="BZ38" s="631"/>
      <c r="CA38" s="631"/>
      <c r="CB38" s="640"/>
      <c r="CD38" s="645" t="s">
        <v>602</v>
      </c>
      <c r="CE38" s="646"/>
      <c r="CF38" s="646"/>
      <c r="CG38" s="646"/>
      <c r="CH38" s="646"/>
      <c r="CI38" s="646"/>
      <c r="CJ38" s="646"/>
      <c r="CK38" s="646"/>
      <c r="CL38" s="646"/>
      <c r="CM38" s="646"/>
      <c r="CN38" s="646"/>
      <c r="CO38" s="646"/>
      <c r="CP38" s="646"/>
      <c r="CQ38" s="647"/>
      <c r="CR38" s="630">
        <v>6184593</v>
      </c>
      <c r="CS38" s="631"/>
      <c r="CT38" s="631"/>
      <c r="CU38" s="631"/>
      <c r="CV38" s="631"/>
      <c r="CW38" s="631"/>
      <c r="CX38" s="631"/>
      <c r="CY38" s="632"/>
      <c r="CZ38" s="635">
        <v>7</v>
      </c>
      <c r="DA38" s="666"/>
      <c r="DB38" s="666"/>
      <c r="DC38" s="672"/>
      <c r="DD38" s="639">
        <v>4870934</v>
      </c>
      <c r="DE38" s="631"/>
      <c r="DF38" s="631"/>
      <c r="DG38" s="631"/>
      <c r="DH38" s="631"/>
      <c r="DI38" s="631"/>
      <c r="DJ38" s="631"/>
      <c r="DK38" s="632"/>
      <c r="DL38" s="639">
        <v>4870934</v>
      </c>
      <c r="DM38" s="631"/>
      <c r="DN38" s="631"/>
      <c r="DO38" s="631"/>
      <c r="DP38" s="631"/>
      <c r="DQ38" s="631"/>
      <c r="DR38" s="631"/>
      <c r="DS38" s="631"/>
      <c r="DT38" s="631"/>
      <c r="DU38" s="631"/>
      <c r="DV38" s="632"/>
      <c r="DW38" s="635">
        <v>11.3</v>
      </c>
      <c r="DX38" s="666"/>
      <c r="DY38" s="666"/>
      <c r="DZ38" s="666"/>
      <c r="EA38" s="666"/>
      <c r="EB38" s="666"/>
      <c r="EC38" s="667"/>
    </row>
    <row r="39" spans="2:133" ht="11.25" customHeight="1">
      <c r="B39" s="627" t="s">
        <v>299</v>
      </c>
      <c r="C39" s="628"/>
      <c r="D39" s="628"/>
      <c r="E39" s="628"/>
      <c r="F39" s="628"/>
      <c r="G39" s="628"/>
      <c r="H39" s="628"/>
      <c r="I39" s="628"/>
      <c r="J39" s="628"/>
      <c r="K39" s="628"/>
      <c r="L39" s="628"/>
      <c r="M39" s="628"/>
      <c r="N39" s="628"/>
      <c r="O39" s="628"/>
      <c r="P39" s="628"/>
      <c r="Q39" s="629"/>
      <c r="R39" s="630">
        <v>1820607</v>
      </c>
      <c r="S39" s="631"/>
      <c r="T39" s="631"/>
      <c r="U39" s="631"/>
      <c r="V39" s="631"/>
      <c r="W39" s="631"/>
      <c r="X39" s="631"/>
      <c r="Y39" s="632"/>
      <c r="Z39" s="633">
        <v>2</v>
      </c>
      <c r="AA39" s="633"/>
      <c r="AB39" s="633"/>
      <c r="AC39" s="633"/>
      <c r="AD39" s="634">
        <v>10106</v>
      </c>
      <c r="AE39" s="634"/>
      <c r="AF39" s="634"/>
      <c r="AG39" s="634"/>
      <c r="AH39" s="634"/>
      <c r="AI39" s="634"/>
      <c r="AJ39" s="634"/>
      <c r="AK39" s="634"/>
      <c r="AL39" s="635">
        <v>0</v>
      </c>
      <c r="AM39" s="636"/>
      <c r="AN39" s="636"/>
      <c r="AO39" s="637"/>
      <c r="AQ39" s="708" t="s">
        <v>603</v>
      </c>
      <c r="AR39" s="709"/>
      <c r="AS39" s="709"/>
      <c r="AT39" s="709"/>
      <c r="AU39" s="709"/>
      <c r="AV39" s="709"/>
      <c r="AW39" s="709"/>
      <c r="AX39" s="709"/>
      <c r="AY39" s="710"/>
      <c r="AZ39" s="630">
        <v>31706</v>
      </c>
      <c r="BA39" s="631"/>
      <c r="BB39" s="631"/>
      <c r="BC39" s="631"/>
      <c r="BD39" s="664"/>
      <c r="BE39" s="664"/>
      <c r="BF39" s="688"/>
      <c r="BG39" s="645" t="s">
        <v>300</v>
      </c>
      <c r="BH39" s="646"/>
      <c r="BI39" s="646"/>
      <c r="BJ39" s="646"/>
      <c r="BK39" s="646"/>
      <c r="BL39" s="646"/>
      <c r="BM39" s="646"/>
      <c r="BN39" s="646"/>
      <c r="BO39" s="646"/>
      <c r="BP39" s="646"/>
      <c r="BQ39" s="646"/>
      <c r="BR39" s="646"/>
      <c r="BS39" s="646"/>
      <c r="BT39" s="646"/>
      <c r="BU39" s="647"/>
      <c r="BV39" s="630">
        <v>31146</v>
      </c>
      <c r="BW39" s="631"/>
      <c r="BX39" s="631"/>
      <c r="BY39" s="631"/>
      <c r="BZ39" s="631"/>
      <c r="CA39" s="631"/>
      <c r="CB39" s="640"/>
      <c r="CD39" s="645" t="s">
        <v>604</v>
      </c>
      <c r="CE39" s="646"/>
      <c r="CF39" s="646"/>
      <c r="CG39" s="646"/>
      <c r="CH39" s="646"/>
      <c r="CI39" s="646"/>
      <c r="CJ39" s="646"/>
      <c r="CK39" s="646"/>
      <c r="CL39" s="646"/>
      <c r="CM39" s="646"/>
      <c r="CN39" s="646"/>
      <c r="CO39" s="646"/>
      <c r="CP39" s="646"/>
      <c r="CQ39" s="647"/>
      <c r="CR39" s="630">
        <v>3908599</v>
      </c>
      <c r="CS39" s="664"/>
      <c r="CT39" s="664"/>
      <c r="CU39" s="664"/>
      <c r="CV39" s="664"/>
      <c r="CW39" s="664"/>
      <c r="CX39" s="664"/>
      <c r="CY39" s="665"/>
      <c r="CZ39" s="635">
        <v>4.5</v>
      </c>
      <c r="DA39" s="666"/>
      <c r="DB39" s="666"/>
      <c r="DC39" s="672"/>
      <c r="DD39" s="639">
        <v>3423947</v>
      </c>
      <c r="DE39" s="664"/>
      <c r="DF39" s="664"/>
      <c r="DG39" s="664"/>
      <c r="DH39" s="664"/>
      <c r="DI39" s="664"/>
      <c r="DJ39" s="664"/>
      <c r="DK39" s="665"/>
      <c r="DL39" s="639" t="s">
        <v>552</v>
      </c>
      <c r="DM39" s="664"/>
      <c r="DN39" s="664"/>
      <c r="DO39" s="664"/>
      <c r="DP39" s="664"/>
      <c r="DQ39" s="664"/>
      <c r="DR39" s="664"/>
      <c r="DS39" s="664"/>
      <c r="DT39" s="664"/>
      <c r="DU39" s="664"/>
      <c r="DV39" s="665"/>
      <c r="DW39" s="635" t="s">
        <v>552</v>
      </c>
      <c r="DX39" s="666"/>
      <c r="DY39" s="666"/>
      <c r="DZ39" s="666"/>
      <c r="EA39" s="666"/>
      <c r="EB39" s="666"/>
      <c r="EC39" s="667"/>
    </row>
    <row r="40" spans="2:133" ht="11.25" customHeight="1">
      <c r="B40" s="627" t="s">
        <v>301</v>
      </c>
      <c r="C40" s="628"/>
      <c r="D40" s="628"/>
      <c r="E40" s="628"/>
      <c r="F40" s="628"/>
      <c r="G40" s="628"/>
      <c r="H40" s="628"/>
      <c r="I40" s="628"/>
      <c r="J40" s="628"/>
      <c r="K40" s="628"/>
      <c r="L40" s="628"/>
      <c r="M40" s="628"/>
      <c r="N40" s="628"/>
      <c r="O40" s="628"/>
      <c r="P40" s="628"/>
      <c r="Q40" s="629"/>
      <c r="R40" s="630">
        <v>6896247</v>
      </c>
      <c r="S40" s="631"/>
      <c r="T40" s="631"/>
      <c r="U40" s="631"/>
      <c r="V40" s="631"/>
      <c r="W40" s="631"/>
      <c r="X40" s="631"/>
      <c r="Y40" s="632"/>
      <c r="Z40" s="633">
        <v>7.7</v>
      </c>
      <c r="AA40" s="633"/>
      <c r="AB40" s="633"/>
      <c r="AC40" s="633"/>
      <c r="AD40" s="634" t="s">
        <v>605</v>
      </c>
      <c r="AE40" s="634"/>
      <c r="AF40" s="634"/>
      <c r="AG40" s="634"/>
      <c r="AH40" s="634"/>
      <c r="AI40" s="634"/>
      <c r="AJ40" s="634"/>
      <c r="AK40" s="634"/>
      <c r="AL40" s="635" t="s">
        <v>552</v>
      </c>
      <c r="AM40" s="636"/>
      <c r="AN40" s="636"/>
      <c r="AO40" s="637"/>
      <c r="AQ40" s="708" t="s">
        <v>606</v>
      </c>
      <c r="AR40" s="709"/>
      <c r="AS40" s="709"/>
      <c r="AT40" s="709"/>
      <c r="AU40" s="709"/>
      <c r="AV40" s="709"/>
      <c r="AW40" s="709"/>
      <c r="AX40" s="709"/>
      <c r="AY40" s="710"/>
      <c r="AZ40" s="630">
        <v>21573</v>
      </c>
      <c r="BA40" s="631"/>
      <c r="BB40" s="631"/>
      <c r="BC40" s="631"/>
      <c r="BD40" s="664"/>
      <c r="BE40" s="664"/>
      <c r="BF40" s="688"/>
      <c r="BG40" s="711" t="s">
        <v>607</v>
      </c>
      <c r="BH40" s="712"/>
      <c r="BI40" s="712"/>
      <c r="BJ40" s="712"/>
      <c r="BK40" s="712"/>
      <c r="BL40" s="364"/>
      <c r="BM40" s="646" t="s">
        <v>608</v>
      </c>
      <c r="BN40" s="646"/>
      <c r="BO40" s="646"/>
      <c r="BP40" s="646"/>
      <c r="BQ40" s="646"/>
      <c r="BR40" s="646"/>
      <c r="BS40" s="646"/>
      <c r="BT40" s="646"/>
      <c r="BU40" s="647"/>
      <c r="BV40" s="630">
        <v>82</v>
      </c>
      <c r="BW40" s="631"/>
      <c r="BX40" s="631"/>
      <c r="BY40" s="631"/>
      <c r="BZ40" s="631"/>
      <c r="CA40" s="631"/>
      <c r="CB40" s="640"/>
      <c r="CD40" s="645" t="s">
        <v>609</v>
      </c>
      <c r="CE40" s="646"/>
      <c r="CF40" s="646"/>
      <c r="CG40" s="646"/>
      <c r="CH40" s="646"/>
      <c r="CI40" s="646"/>
      <c r="CJ40" s="646"/>
      <c r="CK40" s="646"/>
      <c r="CL40" s="646"/>
      <c r="CM40" s="646"/>
      <c r="CN40" s="646"/>
      <c r="CO40" s="646"/>
      <c r="CP40" s="646"/>
      <c r="CQ40" s="647"/>
      <c r="CR40" s="630">
        <v>1759972</v>
      </c>
      <c r="CS40" s="631"/>
      <c r="CT40" s="631"/>
      <c r="CU40" s="631"/>
      <c r="CV40" s="631"/>
      <c r="CW40" s="631"/>
      <c r="CX40" s="631"/>
      <c r="CY40" s="632"/>
      <c r="CZ40" s="635">
        <v>2</v>
      </c>
      <c r="DA40" s="666"/>
      <c r="DB40" s="666"/>
      <c r="DC40" s="672"/>
      <c r="DD40" s="639">
        <v>476547</v>
      </c>
      <c r="DE40" s="631"/>
      <c r="DF40" s="631"/>
      <c r="DG40" s="631"/>
      <c r="DH40" s="631"/>
      <c r="DI40" s="631"/>
      <c r="DJ40" s="631"/>
      <c r="DK40" s="632"/>
      <c r="DL40" s="639" t="s">
        <v>552</v>
      </c>
      <c r="DM40" s="631"/>
      <c r="DN40" s="631"/>
      <c r="DO40" s="631"/>
      <c r="DP40" s="631"/>
      <c r="DQ40" s="631"/>
      <c r="DR40" s="631"/>
      <c r="DS40" s="631"/>
      <c r="DT40" s="631"/>
      <c r="DU40" s="631"/>
      <c r="DV40" s="632"/>
      <c r="DW40" s="635" t="s">
        <v>552</v>
      </c>
      <c r="DX40" s="666"/>
      <c r="DY40" s="666"/>
      <c r="DZ40" s="666"/>
      <c r="EA40" s="666"/>
      <c r="EB40" s="666"/>
      <c r="EC40" s="667"/>
    </row>
    <row r="41" spans="2:133" ht="11.25" customHeight="1">
      <c r="B41" s="627" t="s">
        <v>302</v>
      </c>
      <c r="C41" s="628"/>
      <c r="D41" s="628"/>
      <c r="E41" s="628"/>
      <c r="F41" s="628"/>
      <c r="G41" s="628"/>
      <c r="H41" s="628"/>
      <c r="I41" s="628"/>
      <c r="J41" s="628"/>
      <c r="K41" s="628"/>
      <c r="L41" s="628"/>
      <c r="M41" s="628"/>
      <c r="N41" s="628"/>
      <c r="O41" s="628"/>
      <c r="P41" s="628"/>
      <c r="Q41" s="629"/>
      <c r="R41" s="630" t="s">
        <v>555</v>
      </c>
      <c r="S41" s="631"/>
      <c r="T41" s="631"/>
      <c r="U41" s="631"/>
      <c r="V41" s="631"/>
      <c r="W41" s="631"/>
      <c r="X41" s="631"/>
      <c r="Y41" s="632"/>
      <c r="Z41" s="633" t="s">
        <v>605</v>
      </c>
      <c r="AA41" s="633"/>
      <c r="AB41" s="633"/>
      <c r="AC41" s="633"/>
      <c r="AD41" s="634" t="s">
        <v>552</v>
      </c>
      <c r="AE41" s="634"/>
      <c r="AF41" s="634"/>
      <c r="AG41" s="634"/>
      <c r="AH41" s="634"/>
      <c r="AI41" s="634"/>
      <c r="AJ41" s="634"/>
      <c r="AK41" s="634"/>
      <c r="AL41" s="635" t="s">
        <v>567</v>
      </c>
      <c r="AM41" s="636"/>
      <c r="AN41" s="636"/>
      <c r="AO41" s="637"/>
      <c r="AQ41" s="708" t="s">
        <v>610</v>
      </c>
      <c r="AR41" s="709"/>
      <c r="AS41" s="709"/>
      <c r="AT41" s="709"/>
      <c r="AU41" s="709"/>
      <c r="AV41" s="709"/>
      <c r="AW41" s="709"/>
      <c r="AX41" s="709"/>
      <c r="AY41" s="710"/>
      <c r="AZ41" s="630">
        <v>1569205</v>
      </c>
      <c r="BA41" s="631"/>
      <c r="BB41" s="631"/>
      <c r="BC41" s="631"/>
      <c r="BD41" s="664"/>
      <c r="BE41" s="664"/>
      <c r="BF41" s="688"/>
      <c r="BG41" s="711"/>
      <c r="BH41" s="712"/>
      <c r="BI41" s="712"/>
      <c r="BJ41" s="712"/>
      <c r="BK41" s="712"/>
      <c r="BL41" s="364"/>
      <c r="BM41" s="646" t="s">
        <v>611</v>
      </c>
      <c r="BN41" s="646"/>
      <c r="BO41" s="646"/>
      <c r="BP41" s="646"/>
      <c r="BQ41" s="646"/>
      <c r="BR41" s="646"/>
      <c r="BS41" s="646"/>
      <c r="BT41" s="646"/>
      <c r="BU41" s="647"/>
      <c r="BV41" s="630" t="s">
        <v>552</v>
      </c>
      <c r="BW41" s="631"/>
      <c r="BX41" s="631"/>
      <c r="BY41" s="631"/>
      <c r="BZ41" s="631"/>
      <c r="CA41" s="631"/>
      <c r="CB41" s="640"/>
      <c r="CD41" s="645" t="s">
        <v>612</v>
      </c>
      <c r="CE41" s="646"/>
      <c r="CF41" s="646"/>
      <c r="CG41" s="646"/>
      <c r="CH41" s="646"/>
      <c r="CI41" s="646"/>
      <c r="CJ41" s="646"/>
      <c r="CK41" s="646"/>
      <c r="CL41" s="646"/>
      <c r="CM41" s="646"/>
      <c r="CN41" s="646"/>
      <c r="CO41" s="646"/>
      <c r="CP41" s="646"/>
      <c r="CQ41" s="647"/>
      <c r="CR41" s="630" t="s">
        <v>552</v>
      </c>
      <c r="CS41" s="664"/>
      <c r="CT41" s="664"/>
      <c r="CU41" s="664"/>
      <c r="CV41" s="664"/>
      <c r="CW41" s="664"/>
      <c r="CX41" s="664"/>
      <c r="CY41" s="665"/>
      <c r="CZ41" s="635" t="s">
        <v>552</v>
      </c>
      <c r="DA41" s="666"/>
      <c r="DB41" s="666"/>
      <c r="DC41" s="672"/>
      <c r="DD41" s="639" t="s">
        <v>552</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c r="B42" s="627" t="s">
        <v>613</v>
      </c>
      <c r="C42" s="628"/>
      <c r="D42" s="628"/>
      <c r="E42" s="628"/>
      <c r="F42" s="628"/>
      <c r="G42" s="628"/>
      <c r="H42" s="628"/>
      <c r="I42" s="628"/>
      <c r="J42" s="628"/>
      <c r="K42" s="628"/>
      <c r="L42" s="628"/>
      <c r="M42" s="628"/>
      <c r="N42" s="628"/>
      <c r="O42" s="628"/>
      <c r="P42" s="628"/>
      <c r="Q42" s="629"/>
      <c r="R42" s="630" t="s">
        <v>552</v>
      </c>
      <c r="S42" s="631"/>
      <c r="T42" s="631"/>
      <c r="U42" s="631"/>
      <c r="V42" s="631"/>
      <c r="W42" s="631"/>
      <c r="X42" s="631"/>
      <c r="Y42" s="632"/>
      <c r="Z42" s="633" t="s">
        <v>552</v>
      </c>
      <c r="AA42" s="633"/>
      <c r="AB42" s="633"/>
      <c r="AC42" s="633"/>
      <c r="AD42" s="634" t="s">
        <v>552</v>
      </c>
      <c r="AE42" s="634"/>
      <c r="AF42" s="634"/>
      <c r="AG42" s="634"/>
      <c r="AH42" s="634"/>
      <c r="AI42" s="634"/>
      <c r="AJ42" s="634"/>
      <c r="AK42" s="634"/>
      <c r="AL42" s="635" t="s">
        <v>552</v>
      </c>
      <c r="AM42" s="636"/>
      <c r="AN42" s="636"/>
      <c r="AO42" s="637"/>
      <c r="AQ42" s="718" t="s">
        <v>614</v>
      </c>
      <c r="AR42" s="719"/>
      <c r="AS42" s="719"/>
      <c r="AT42" s="719"/>
      <c r="AU42" s="719"/>
      <c r="AV42" s="719"/>
      <c r="AW42" s="719"/>
      <c r="AX42" s="719"/>
      <c r="AY42" s="720"/>
      <c r="AZ42" s="724">
        <v>4615388</v>
      </c>
      <c r="BA42" s="725"/>
      <c r="BB42" s="725"/>
      <c r="BC42" s="725"/>
      <c r="BD42" s="701"/>
      <c r="BE42" s="701"/>
      <c r="BF42" s="703"/>
      <c r="BG42" s="713"/>
      <c r="BH42" s="714"/>
      <c r="BI42" s="714"/>
      <c r="BJ42" s="714"/>
      <c r="BK42" s="714"/>
      <c r="BL42" s="365"/>
      <c r="BM42" s="656" t="s">
        <v>615</v>
      </c>
      <c r="BN42" s="656"/>
      <c r="BO42" s="656"/>
      <c r="BP42" s="656"/>
      <c r="BQ42" s="656"/>
      <c r="BR42" s="656"/>
      <c r="BS42" s="656"/>
      <c r="BT42" s="656"/>
      <c r="BU42" s="657"/>
      <c r="BV42" s="724">
        <v>354</v>
      </c>
      <c r="BW42" s="725"/>
      <c r="BX42" s="725"/>
      <c r="BY42" s="725"/>
      <c r="BZ42" s="725"/>
      <c r="CA42" s="725"/>
      <c r="CB42" s="737"/>
      <c r="CD42" s="627" t="s">
        <v>303</v>
      </c>
      <c r="CE42" s="628"/>
      <c r="CF42" s="628"/>
      <c r="CG42" s="628"/>
      <c r="CH42" s="628"/>
      <c r="CI42" s="628"/>
      <c r="CJ42" s="628"/>
      <c r="CK42" s="628"/>
      <c r="CL42" s="628"/>
      <c r="CM42" s="628"/>
      <c r="CN42" s="628"/>
      <c r="CO42" s="628"/>
      <c r="CP42" s="628"/>
      <c r="CQ42" s="629"/>
      <c r="CR42" s="630">
        <v>9967094</v>
      </c>
      <c r="CS42" s="664"/>
      <c r="CT42" s="664"/>
      <c r="CU42" s="664"/>
      <c r="CV42" s="664"/>
      <c r="CW42" s="664"/>
      <c r="CX42" s="664"/>
      <c r="CY42" s="665"/>
      <c r="CZ42" s="635">
        <v>11.4</v>
      </c>
      <c r="DA42" s="666"/>
      <c r="DB42" s="666"/>
      <c r="DC42" s="672"/>
      <c r="DD42" s="639">
        <v>2355306</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c r="B43" s="627" t="s">
        <v>616</v>
      </c>
      <c r="C43" s="628"/>
      <c r="D43" s="628"/>
      <c r="E43" s="628"/>
      <c r="F43" s="628"/>
      <c r="G43" s="628"/>
      <c r="H43" s="628"/>
      <c r="I43" s="628"/>
      <c r="J43" s="628"/>
      <c r="K43" s="628"/>
      <c r="L43" s="628"/>
      <c r="M43" s="628"/>
      <c r="N43" s="628"/>
      <c r="O43" s="628"/>
      <c r="P43" s="628"/>
      <c r="Q43" s="629"/>
      <c r="R43" s="630">
        <v>2390447</v>
      </c>
      <c r="S43" s="631"/>
      <c r="T43" s="631"/>
      <c r="U43" s="631"/>
      <c r="V43" s="631"/>
      <c r="W43" s="631"/>
      <c r="X43" s="631"/>
      <c r="Y43" s="632"/>
      <c r="Z43" s="633">
        <v>2.7</v>
      </c>
      <c r="AA43" s="633"/>
      <c r="AB43" s="633"/>
      <c r="AC43" s="633"/>
      <c r="AD43" s="634" t="s">
        <v>617</v>
      </c>
      <c r="AE43" s="634"/>
      <c r="AF43" s="634"/>
      <c r="AG43" s="634"/>
      <c r="AH43" s="634"/>
      <c r="AI43" s="634"/>
      <c r="AJ43" s="634"/>
      <c r="AK43" s="634"/>
      <c r="AL43" s="635" t="s">
        <v>552</v>
      </c>
      <c r="AM43" s="636"/>
      <c r="AN43" s="636"/>
      <c r="AO43" s="637"/>
      <c r="BV43" s="219"/>
      <c r="BW43" s="219"/>
      <c r="BX43" s="219"/>
      <c r="BY43" s="219"/>
      <c r="BZ43" s="219"/>
      <c r="CA43" s="219"/>
      <c r="CB43" s="219"/>
      <c r="CD43" s="627" t="s">
        <v>618</v>
      </c>
      <c r="CE43" s="628"/>
      <c r="CF43" s="628"/>
      <c r="CG43" s="628"/>
      <c r="CH43" s="628"/>
      <c r="CI43" s="628"/>
      <c r="CJ43" s="628"/>
      <c r="CK43" s="628"/>
      <c r="CL43" s="628"/>
      <c r="CM43" s="628"/>
      <c r="CN43" s="628"/>
      <c r="CO43" s="628"/>
      <c r="CP43" s="628"/>
      <c r="CQ43" s="629"/>
      <c r="CR43" s="630">
        <v>255354</v>
      </c>
      <c r="CS43" s="664"/>
      <c r="CT43" s="664"/>
      <c r="CU43" s="664"/>
      <c r="CV43" s="664"/>
      <c r="CW43" s="664"/>
      <c r="CX43" s="664"/>
      <c r="CY43" s="665"/>
      <c r="CZ43" s="635">
        <v>0.3</v>
      </c>
      <c r="DA43" s="666"/>
      <c r="DB43" s="666"/>
      <c r="DC43" s="672"/>
      <c r="DD43" s="639">
        <v>122616</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c r="B44" s="674" t="s">
        <v>619</v>
      </c>
      <c r="C44" s="675"/>
      <c r="D44" s="675"/>
      <c r="E44" s="675"/>
      <c r="F44" s="675"/>
      <c r="G44" s="675"/>
      <c r="H44" s="675"/>
      <c r="I44" s="675"/>
      <c r="J44" s="675"/>
      <c r="K44" s="675"/>
      <c r="L44" s="675"/>
      <c r="M44" s="675"/>
      <c r="N44" s="675"/>
      <c r="O44" s="675"/>
      <c r="P44" s="675"/>
      <c r="Q44" s="676"/>
      <c r="R44" s="724">
        <v>89921181</v>
      </c>
      <c r="S44" s="725"/>
      <c r="T44" s="725"/>
      <c r="U44" s="725"/>
      <c r="V44" s="725"/>
      <c r="W44" s="725"/>
      <c r="X44" s="725"/>
      <c r="Y44" s="726"/>
      <c r="Z44" s="727">
        <v>100</v>
      </c>
      <c r="AA44" s="727"/>
      <c r="AB44" s="727"/>
      <c r="AC44" s="727"/>
      <c r="AD44" s="728">
        <v>40794540</v>
      </c>
      <c r="AE44" s="728"/>
      <c r="AF44" s="728"/>
      <c r="AG44" s="728"/>
      <c r="AH44" s="728"/>
      <c r="AI44" s="728"/>
      <c r="AJ44" s="728"/>
      <c r="AK44" s="728"/>
      <c r="AL44" s="729">
        <v>100</v>
      </c>
      <c r="AM44" s="702"/>
      <c r="AN44" s="702"/>
      <c r="AO44" s="730"/>
      <c r="CD44" s="731" t="s">
        <v>276</v>
      </c>
      <c r="CE44" s="732"/>
      <c r="CF44" s="627" t="s">
        <v>620</v>
      </c>
      <c r="CG44" s="628"/>
      <c r="CH44" s="628"/>
      <c r="CI44" s="628"/>
      <c r="CJ44" s="628"/>
      <c r="CK44" s="628"/>
      <c r="CL44" s="628"/>
      <c r="CM44" s="628"/>
      <c r="CN44" s="628"/>
      <c r="CO44" s="628"/>
      <c r="CP44" s="628"/>
      <c r="CQ44" s="629"/>
      <c r="CR44" s="630">
        <v>9967094</v>
      </c>
      <c r="CS44" s="631"/>
      <c r="CT44" s="631"/>
      <c r="CU44" s="631"/>
      <c r="CV44" s="631"/>
      <c r="CW44" s="631"/>
      <c r="CX44" s="631"/>
      <c r="CY44" s="632"/>
      <c r="CZ44" s="635">
        <v>11.4</v>
      </c>
      <c r="DA44" s="636"/>
      <c r="DB44" s="636"/>
      <c r="DC44" s="648"/>
      <c r="DD44" s="639">
        <v>2355306</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621</v>
      </c>
      <c r="CG45" s="628"/>
      <c r="CH45" s="628"/>
      <c r="CI45" s="628"/>
      <c r="CJ45" s="628"/>
      <c r="CK45" s="628"/>
      <c r="CL45" s="628"/>
      <c r="CM45" s="628"/>
      <c r="CN45" s="628"/>
      <c r="CO45" s="628"/>
      <c r="CP45" s="628"/>
      <c r="CQ45" s="629"/>
      <c r="CR45" s="630">
        <v>4946544</v>
      </c>
      <c r="CS45" s="664"/>
      <c r="CT45" s="664"/>
      <c r="CU45" s="664"/>
      <c r="CV45" s="664"/>
      <c r="CW45" s="664"/>
      <c r="CX45" s="664"/>
      <c r="CY45" s="665"/>
      <c r="CZ45" s="635">
        <v>5.6</v>
      </c>
      <c r="DA45" s="666"/>
      <c r="DB45" s="666"/>
      <c r="DC45" s="672"/>
      <c r="DD45" s="639">
        <v>180102</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c r="B46" s="221" t="s">
        <v>304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622</v>
      </c>
      <c r="CG46" s="628"/>
      <c r="CH46" s="628"/>
      <c r="CI46" s="628"/>
      <c r="CJ46" s="628"/>
      <c r="CK46" s="628"/>
      <c r="CL46" s="628"/>
      <c r="CM46" s="628"/>
      <c r="CN46" s="628"/>
      <c r="CO46" s="628"/>
      <c r="CP46" s="628"/>
      <c r="CQ46" s="629"/>
      <c r="CR46" s="630">
        <v>5020550</v>
      </c>
      <c r="CS46" s="631"/>
      <c r="CT46" s="631"/>
      <c r="CU46" s="631"/>
      <c r="CV46" s="631"/>
      <c r="CW46" s="631"/>
      <c r="CX46" s="631"/>
      <c r="CY46" s="632"/>
      <c r="CZ46" s="635">
        <v>5.7</v>
      </c>
      <c r="DA46" s="636"/>
      <c r="DB46" s="636"/>
      <c r="DC46" s="648"/>
      <c r="DD46" s="639">
        <v>2175204</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c r="B47" s="749" t="s">
        <v>305</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623</v>
      </c>
      <c r="CG47" s="628"/>
      <c r="CH47" s="628"/>
      <c r="CI47" s="628"/>
      <c r="CJ47" s="628"/>
      <c r="CK47" s="628"/>
      <c r="CL47" s="628"/>
      <c r="CM47" s="628"/>
      <c r="CN47" s="628"/>
      <c r="CO47" s="628"/>
      <c r="CP47" s="628"/>
      <c r="CQ47" s="629"/>
      <c r="CR47" s="630" t="s">
        <v>552</v>
      </c>
      <c r="CS47" s="664"/>
      <c r="CT47" s="664"/>
      <c r="CU47" s="664"/>
      <c r="CV47" s="664"/>
      <c r="CW47" s="664"/>
      <c r="CX47" s="664"/>
      <c r="CY47" s="665"/>
      <c r="CZ47" s="635" t="s">
        <v>605</v>
      </c>
      <c r="DA47" s="666"/>
      <c r="DB47" s="666"/>
      <c r="DC47" s="672"/>
      <c r="DD47" s="639" t="s">
        <v>605</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c r="B48" s="748" t="s">
        <v>306</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624</v>
      </c>
      <c r="CG48" s="628"/>
      <c r="CH48" s="628"/>
      <c r="CI48" s="628"/>
      <c r="CJ48" s="628"/>
      <c r="CK48" s="628"/>
      <c r="CL48" s="628"/>
      <c r="CM48" s="628"/>
      <c r="CN48" s="628"/>
      <c r="CO48" s="628"/>
      <c r="CP48" s="628"/>
      <c r="CQ48" s="629"/>
      <c r="CR48" s="630" t="s">
        <v>605</v>
      </c>
      <c r="CS48" s="631"/>
      <c r="CT48" s="631"/>
      <c r="CU48" s="631"/>
      <c r="CV48" s="631"/>
      <c r="CW48" s="631"/>
      <c r="CX48" s="631"/>
      <c r="CY48" s="632"/>
      <c r="CZ48" s="635" t="s">
        <v>605</v>
      </c>
      <c r="DA48" s="636"/>
      <c r="DB48" s="636"/>
      <c r="DC48" s="648"/>
      <c r="DD48" s="639" t="s">
        <v>552</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625</v>
      </c>
      <c r="CE49" s="675"/>
      <c r="CF49" s="675"/>
      <c r="CG49" s="675"/>
      <c r="CH49" s="675"/>
      <c r="CI49" s="675"/>
      <c r="CJ49" s="675"/>
      <c r="CK49" s="675"/>
      <c r="CL49" s="675"/>
      <c r="CM49" s="675"/>
      <c r="CN49" s="675"/>
      <c r="CO49" s="675"/>
      <c r="CP49" s="675"/>
      <c r="CQ49" s="676"/>
      <c r="CR49" s="724">
        <v>87727276</v>
      </c>
      <c r="CS49" s="701"/>
      <c r="CT49" s="701"/>
      <c r="CU49" s="701"/>
      <c r="CV49" s="701"/>
      <c r="CW49" s="701"/>
      <c r="CX49" s="701"/>
      <c r="CY49" s="738"/>
      <c r="CZ49" s="729">
        <v>100</v>
      </c>
      <c r="DA49" s="739"/>
      <c r="DB49" s="739"/>
      <c r="DC49" s="740"/>
      <c r="DD49" s="741">
        <v>48214290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czrgAYnTtoL9jU3p5YagbUBD+ITucyT1+n0nUP6MooesIOqdhObF5oDO6kNwA1/biNOMSvaMsEYiWwA1nzOsQ==" saltValue="mnEc5aTnSnVsDk7dH4DW6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9" t="s">
        <v>307</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308</v>
      </c>
      <c r="DK2" s="1121"/>
      <c r="DL2" s="1121"/>
      <c r="DM2" s="1121"/>
      <c r="DN2" s="1121"/>
      <c r="DO2" s="1122"/>
      <c r="DP2" s="224"/>
      <c r="DQ2" s="1120" t="s">
        <v>309</v>
      </c>
      <c r="DR2" s="1121"/>
      <c r="DS2" s="1121"/>
      <c r="DT2" s="1121"/>
      <c r="DU2" s="1121"/>
      <c r="DV2" s="1121"/>
      <c r="DW2" s="1121"/>
      <c r="DX2" s="1121"/>
      <c r="DY2" s="1121"/>
      <c r="DZ2" s="112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8" t="s">
        <v>310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311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c r="A5" s="1024" t="s">
        <v>312</v>
      </c>
      <c r="B5" s="1025"/>
      <c r="C5" s="1025"/>
      <c r="D5" s="1025"/>
      <c r="E5" s="1025"/>
      <c r="F5" s="1025"/>
      <c r="G5" s="1025"/>
      <c r="H5" s="1025"/>
      <c r="I5" s="1025"/>
      <c r="J5" s="1025"/>
      <c r="K5" s="1025"/>
      <c r="L5" s="1025"/>
      <c r="M5" s="1025"/>
      <c r="N5" s="1025"/>
      <c r="O5" s="1025"/>
      <c r="P5" s="1026"/>
      <c r="Q5" s="1030" t="s">
        <v>313</v>
      </c>
      <c r="R5" s="1031"/>
      <c r="S5" s="1031"/>
      <c r="T5" s="1031"/>
      <c r="U5" s="1032"/>
      <c r="V5" s="1030" t="s">
        <v>314</v>
      </c>
      <c r="W5" s="1031"/>
      <c r="X5" s="1031"/>
      <c r="Y5" s="1031"/>
      <c r="Z5" s="1032"/>
      <c r="AA5" s="1030" t="s">
        <v>315</v>
      </c>
      <c r="AB5" s="1031"/>
      <c r="AC5" s="1031"/>
      <c r="AD5" s="1031"/>
      <c r="AE5" s="1031"/>
      <c r="AF5" s="1123" t="s">
        <v>316</v>
      </c>
      <c r="AG5" s="1031"/>
      <c r="AH5" s="1031"/>
      <c r="AI5" s="1031"/>
      <c r="AJ5" s="1044"/>
      <c r="AK5" s="1031" t="s">
        <v>317</v>
      </c>
      <c r="AL5" s="1031"/>
      <c r="AM5" s="1031"/>
      <c r="AN5" s="1031"/>
      <c r="AO5" s="1032"/>
      <c r="AP5" s="1030" t="s">
        <v>318</v>
      </c>
      <c r="AQ5" s="1031"/>
      <c r="AR5" s="1031"/>
      <c r="AS5" s="1031"/>
      <c r="AT5" s="1032"/>
      <c r="AU5" s="1030" t="s">
        <v>319</v>
      </c>
      <c r="AV5" s="1031"/>
      <c r="AW5" s="1031"/>
      <c r="AX5" s="1031"/>
      <c r="AY5" s="1044"/>
      <c r="AZ5" s="228"/>
      <c r="BA5" s="228"/>
      <c r="BB5" s="228"/>
      <c r="BC5" s="228"/>
      <c r="BD5" s="228"/>
      <c r="BE5" s="229"/>
      <c r="BF5" s="229"/>
      <c r="BG5" s="229"/>
      <c r="BH5" s="229"/>
      <c r="BI5" s="229"/>
      <c r="BJ5" s="229"/>
      <c r="BK5" s="229"/>
      <c r="BL5" s="229"/>
      <c r="BM5" s="229"/>
      <c r="BN5" s="229"/>
      <c r="BO5" s="229"/>
      <c r="BP5" s="229"/>
      <c r="BQ5" s="1024" t="s">
        <v>320</v>
      </c>
      <c r="BR5" s="1025"/>
      <c r="BS5" s="1025"/>
      <c r="BT5" s="1025"/>
      <c r="BU5" s="1025"/>
      <c r="BV5" s="1025"/>
      <c r="BW5" s="1025"/>
      <c r="BX5" s="1025"/>
      <c r="BY5" s="1025"/>
      <c r="BZ5" s="1025"/>
      <c r="CA5" s="1025"/>
      <c r="CB5" s="1025"/>
      <c r="CC5" s="1025"/>
      <c r="CD5" s="1025"/>
      <c r="CE5" s="1025"/>
      <c r="CF5" s="1025"/>
      <c r="CG5" s="1026"/>
      <c r="CH5" s="1030" t="s">
        <v>321</v>
      </c>
      <c r="CI5" s="1031"/>
      <c r="CJ5" s="1031"/>
      <c r="CK5" s="1031"/>
      <c r="CL5" s="1032"/>
      <c r="CM5" s="1030" t="s">
        <v>322</v>
      </c>
      <c r="CN5" s="1031"/>
      <c r="CO5" s="1031"/>
      <c r="CP5" s="1031"/>
      <c r="CQ5" s="1032"/>
      <c r="CR5" s="1030" t="s">
        <v>323</v>
      </c>
      <c r="CS5" s="1031"/>
      <c r="CT5" s="1031"/>
      <c r="CU5" s="1031"/>
      <c r="CV5" s="1032"/>
      <c r="CW5" s="1030" t="s">
        <v>324</v>
      </c>
      <c r="CX5" s="1031"/>
      <c r="CY5" s="1031"/>
      <c r="CZ5" s="1031"/>
      <c r="DA5" s="1032"/>
      <c r="DB5" s="1030" t="s">
        <v>325</v>
      </c>
      <c r="DC5" s="1031"/>
      <c r="DD5" s="1031"/>
      <c r="DE5" s="1031"/>
      <c r="DF5" s="1032"/>
      <c r="DG5" s="1113" t="s">
        <v>326</v>
      </c>
      <c r="DH5" s="1114"/>
      <c r="DI5" s="1114"/>
      <c r="DJ5" s="1114"/>
      <c r="DK5" s="1115"/>
      <c r="DL5" s="1113" t="s">
        <v>327</v>
      </c>
      <c r="DM5" s="1114"/>
      <c r="DN5" s="1114"/>
      <c r="DO5" s="1114"/>
      <c r="DP5" s="1115"/>
      <c r="DQ5" s="1030" t="s">
        <v>328</v>
      </c>
      <c r="DR5" s="1031"/>
      <c r="DS5" s="1031"/>
      <c r="DT5" s="1031"/>
      <c r="DU5" s="1032"/>
      <c r="DV5" s="1030" t="s">
        <v>319</v>
      </c>
      <c r="DW5" s="1031"/>
      <c r="DX5" s="1031"/>
      <c r="DY5" s="1031"/>
      <c r="DZ5" s="1044"/>
      <c r="EA5" s="230"/>
    </row>
    <row r="6" spans="1:131" s="231"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c r="A7" s="232">
        <v>1</v>
      </c>
      <c r="B7" s="1076" t="s">
        <v>329</v>
      </c>
      <c r="C7" s="1077"/>
      <c r="D7" s="1077"/>
      <c r="E7" s="1077"/>
      <c r="F7" s="1077"/>
      <c r="G7" s="1077"/>
      <c r="H7" s="1077"/>
      <c r="I7" s="1077"/>
      <c r="J7" s="1077"/>
      <c r="K7" s="1077"/>
      <c r="L7" s="1077"/>
      <c r="M7" s="1077"/>
      <c r="N7" s="1077"/>
      <c r="O7" s="1077"/>
      <c r="P7" s="1078"/>
      <c r="Q7" s="1131">
        <v>90154</v>
      </c>
      <c r="R7" s="1132"/>
      <c r="S7" s="1132"/>
      <c r="T7" s="1132"/>
      <c r="U7" s="1132"/>
      <c r="V7" s="1132">
        <v>87960</v>
      </c>
      <c r="W7" s="1132"/>
      <c r="X7" s="1132"/>
      <c r="Y7" s="1132"/>
      <c r="Z7" s="1132"/>
      <c r="AA7" s="1132">
        <v>2194</v>
      </c>
      <c r="AB7" s="1132"/>
      <c r="AC7" s="1132"/>
      <c r="AD7" s="1132"/>
      <c r="AE7" s="1133"/>
      <c r="AF7" s="1134">
        <v>1940</v>
      </c>
      <c r="AG7" s="1135"/>
      <c r="AH7" s="1135"/>
      <c r="AI7" s="1135"/>
      <c r="AJ7" s="1136"/>
      <c r="AK7" s="1137" t="s">
        <v>532</v>
      </c>
      <c r="AL7" s="1138"/>
      <c r="AM7" s="1138"/>
      <c r="AN7" s="1138"/>
      <c r="AO7" s="1138"/>
      <c r="AP7" s="1138">
        <v>90918</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525</v>
      </c>
      <c r="BT7" s="1129"/>
      <c r="BU7" s="1129"/>
      <c r="BV7" s="1129"/>
      <c r="BW7" s="1129"/>
      <c r="BX7" s="1129"/>
      <c r="BY7" s="1129"/>
      <c r="BZ7" s="1129"/>
      <c r="CA7" s="1129"/>
      <c r="CB7" s="1129"/>
      <c r="CC7" s="1129"/>
      <c r="CD7" s="1129"/>
      <c r="CE7" s="1129"/>
      <c r="CF7" s="1129"/>
      <c r="CG7" s="1141"/>
      <c r="CH7" s="1125">
        <v>181</v>
      </c>
      <c r="CI7" s="1126"/>
      <c r="CJ7" s="1126"/>
      <c r="CK7" s="1126"/>
      <c r="CL7" s="1127"/>
      <c r="CM7" s="1125">
        <v>483</v>
      </c>
      <c r="CN7" s="1126"/>
      <c r="CO7" s="1126"/>
      <c r="CP7" s="1126"/>
      <c r="CQ7" s="1127"/>
      <c r="CR7" s="1125">
        <v>10</v>
      </c>
      <c r="CS7" s="1126"/>
      <c r="CT7" s="1126"/>
      <c r="CU7" s="1126"/>
      <c r="CV7" s="1127"/>
      <c r="CW7" s="1125">
        <v>48</v>
      </c>
      <c r="CX7" s="1126"/>
      <c r="CY7" s="1126"/>
      <c r="CZ7" s="1126"/>
      <c r="DA7" s="1127"/>
      <c r="DB7" s="1125" t="s">
        <v>533</v>
      </c>
      <c r="DC7" s="1126"/>
      <c r="DD7" s="1126"/>
      <c r="DE7" s="1126"/>
      <c r="DF7" s="1127"/>
      <c r="DG7" s="1125" t="s">
        <v>532</v>
      </c>
      <c r="DH7" s="1126"/>
      <c r="DI7" s="1126"/>
      <c r="DJ7" s="1126"/>
      <c r="DK7" s="1127"/>
      <c r="DL7" s="1125" t="s">
        <v>534</v>
      </c>
      <c r="DM7" s="1126"/>
      <c r="DN7" s="1126"/>
      <c r="DO7" s="1126"/>
      <c r="DP7" s="1127"/>
      <c r="DQ7" s="1125" t="s">
        <v>532</v>
      </c>
      <c r="DR7" s="1126"/>
      <c r="DS7" s="1126"/>
      <c r="DT7" s="1126"/>
      <c r="DU7" s="1127"/>
      <c r="DV7" s="1128"/>
      <c r="DW7" s="1129"/>
      <c r="DX7" s="1129"/>
      <c r="DY7" s="1129"/>
      <c r="DZ7" s="1130"/>
      <c r="EA7" s="230"/>
    </row>
    <row r="8" spans="1:131" s="231" customFormat="1" ht="26.25" customHeight="1">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526</v>
      </c>
      <c r="BT8" s="1022"/>
      <c r="BU8" s="1022"/>
      <c r="BV8" s="1022"/>
      <c r="BW8" s="1022"/>
      <c r="BX8" s="1022"/>
      <c r="BY8" s="1022"/>
      <c r="BZ8" s="1022"/>
      <c r="CA8" s="1022"/>
      <c r="CB8" s="1022"/>
      <c r="CC8" s="1022"/>
      <c r="CD8" s="1022"/>
      <c r="CE8" s="1022"/>
      <c r="CF8" s="1022"/>
      <c r="CG8" s="1043"/>
      <c r="CH8" s="1018">
        <v>0</v>
      </c>
      <c r="CI8" s="1019"/>
      <c r="CJ8" s="1019"/>
      <c r="CK8" s="1019"/>
      <c r="CL8" s="1020"/>
      <c r="CM8" s="1018">
        <v>74</v>
      </c>
      <c r="CN8" s="1019"/>
      <c r="CO8" s="1019"/>
      <c r="CP8" s="1019"/>
      <c r="CQ8" s="1020"/>
      <c r="CR8" s="1018">
        <v>15</v>
      </c>
      <c r="CS8" s="1019"/>
      <c r="CT8" s="1019"/>
      <c r="CU8" s="1019"/>
      <c r="CV8" s="1020"/>
      <c r="CW8" s="1018">
        <v>5</v>
      </c>
      <c r="CX8" s="1019"/>
      <c r="CY8" s="1019"/>
      <c r="CZ8" s="1019"/>
      <c r="DA8" s="1020"/>
      <c r="DB8" s="1018" t="s">
        <v>534</v>
      </c>
      <c r="DC8" s="1019"/>
      <c r="DD8" s="1019"/>
      <c r="DE8" s="1019"/>
      <c r="DF8" s="1020"/>
      <c r="DG8" s="1018" t="s">
        <v>532</v>
      </c>
      <c r="DH8" s="1019"/>
      <c r="DI8" s="1019"/>
      <c r="DJ8" s="1019"/>
      <c r="DK8" s="1020"/>
      <c r="DL8" s="1018" t="s">
        <v>532</v>
      </c>
      <c r="DM8" s="1019"/>
      <c r="DN8" s="1019"/>
      <c r="DO8" s="1019"/>
      <c r="DP8" s="1020"/>
      <c r="DQ8" s="1018" t="s">
        <v>532</v>
      </c>
      <c r="DR8" s="1019"/>
      <c r="DS8" s="1019"/>
      <c r="DT8" s="1019"/>
      <c r="DU8" s="1020"/>
      <c r="DV8" s="1021"/>
      <c r="DW8" s="1022"/>
      <c r="DX8" s="1022"/>
      <c r="DY8" s="1022"/>
      <c r="DZ8" s="1023"/>
      <c r="EA8" s="230"/>
    </row>
    <row r="9" spans="1:131" s="231" customFormat="1" ht="26.25" customHeight="1">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527</v>
      </c>
      <c r="BT9" s="1022"/>
      <c r="BU9" s="1022"/>
      <c r="BV9" s="1022"/>
      <c r="BW9" s="1022"/>
      <c r="BX9" s="1022"/>
      <c r="BY9" s="1022"/>
      <c r="BZ9" s="1022"/>
      <c r="CA9" s="1022"/>
      <c r="CB9" s="1022"/>
      <c r="CC9" s="1022"/>
      <c r="CD9" s="1022"/>
      <c r="CE9" s="1022"/>
      <c r="CF9" s="1022"/>
      <c r="CG9" s="1043"/>
      <c r="CH9" s="1018">
        <v>67</v>
      </c>
      <c r="CI9" s="1019"/>
      <c r="CJ9" s="1019"/>
      <c r="CK9" s="1019"/>
      <c r="CL9" s="1020"/>
      <c r="CM9" s="1018">
        <v>1687</v>
      </c>
      <c r="CN9" s="1019"/>
      <c r="CO9" s="1019"/>
      <c r="CP9" s="1019"/>
      <c r="CQ9" s="1020"/>
      <c r="CR9" s="1018">
        <v>12</v>
      </c>
      <c r="CS9" s="1019"/>
      <c r="CT9" s="1019"/>
      <c r="CU9" s="1019"/>
      <c r="CV9" s="1020"/>
      <c r="CW9" s="1018" t="s">
        <v>532</v>
      </c>
      <c r="CX9" s="1019"/>
      <c r="CY9" s="1019"/>
      <c r="CZ9" s="1019"/>
      <c r="DA9" s="1020"/>
      <c r="DB9" s="1018" t="s">
        <v>532</v>
      </c>
      <c r="DC9" s="1019"/>
      <c r="DD9" s="1019"/>
      <c r="DE9" s="1019"/>
      <c r="DF9" s="1020"/>
      <c r="DG9" s="1018" t="s">
        <v>532</v>
      </c>
      <c r="DH9" s="1019"/>
      <c r="DI9" s="1019"/>
      <c r="DJ9" s="1019"/>
      <c r="DK9" s="1020"/>
      <c r="DL9" s="1018" t="s">
        <v>534</v>
      </c>
      <c r="DM9" s="1019"/>
      <c r="DN9" s="1019"/>
      <c r="DO9" s="1019"/>
      <c r="DP9" s="1020"/>
      <c r="DQ9" s="1018" t="s">
        <v>532</v>
      </c>
      <c r="DR9" s="1019"/>
      <c r="DS9" s="1019"/>
      <c r="DT9" s="1019"/>
      <c r="DU9" s="1020"/>
      <c r="DV9" s="1021"/>
      <c r="DW9" s="1022"/>
      <c r="DX9" s="1022"/>
      <c r="DY9" s="1022"/>
      <c r="DZ9" s="1023"/>
      <c r="EA9" s="230"/>
    </row>
    <row r="10" spans="1:131" s="231" customFormat="1" ht="26.25" customHeight="1">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528</v>
      </c>
      <c r="BT10" s="1022"/>
      <c r="BU10" s="1022"/>
      <c r="BV10" s="1022"/>
      <c r="BW10" s="1022"/>
      <c r="BX10" s="1022"/>
      <c r="BY10" s="1022"/>
      <c r="BZ10" s="1022"/>
      <c r="CA10" s="1022"/>
      <c r="CB10" s="1022"/>
      <c r="CC10" s="1022"/>
      <c r="CD10" s="1022"/>
      <c r="CE10" s="1022"/>
      <c r="CF10" s="1022"/>
      <c r="CG10" s="1043"/>
      <c r="CH10" s="1018">
        <v>-26</v>
      </c>
      <c r="CI10" s="1019"/>
      <c r="CJ10" s="1019"/>
      <c r="CK10" s="1019"/>
      <c r="CL10" s="1020"/>
      <c r="CM10" s="1018">
        <v>322</v>
      </c>
      <c r="CN10" s="1019"/>
      <c r="CO10" s="1019"/>
      <c r="CP10" s="1019"/>
      <c r="CQ10" s="1020"/>
      <c r="CR10" s="1018">
        <v>70</v>
      </c>
      <c r="CS10" s="1019"/>
      <c r="CT10" s="1019"/>
      <c r="CU10" s="1019"/>
      <c r="CV10" s="1020"/>
      <c r="CW10" s="1018" t="s">
        <v>532</v>
      </c>
      <c r="CX10" s="1019"/>
      <c r="CY10" s="1019"/>
      <c r="CZ10" s="1019"/>
      <c r="DA10" s="1020"/>
      <c r="DB10" s="1018" t="s">
        <v>532</v>
      </c>
      <c r="DC10" s="1019"/>
      <c r="DD10" s="1019"/>
      <c r="DE10" s="1019"/>
      <c r="DF10" s="1020"/>
      <c r="DG10" s="1018" t="s">
        <v>534</v>
      </c>
      <c r="DH10" s="1019"/>
      <c r="DI10" s="1019"/>
      <c r="DJ10" s="1019"/>
      <c r="DK10" s="1020"/>
      <c r="DL10" s="1018" t="s">
        <v>532</v>
      </c>
      <c r="DM10" s="1019"/>
      <c r="DN10" s="1019"/>
      <c r="DO10" s="1019"/>
      <c r="DP10" s="1020"/>
      <c r="DQ10" s="1018" t="s">
        <v>534</v>
      </c>
      <c r="DR10" s="1019"/>
      <c r="DS10" s="1019"/>
      <c r="DT10" s="1019"/>
      <c r="DU10" s="1020"/>
      <c r="DV10" s="1021"/>
      <c r="DW10" s="1022"/>
      <c r="DX10" s="1022"/>
      <c r="DY10" s="1022"/>
      <c r="DZ10" s="1023"/>
      <c r="EA10" s="230"/>
    </row>
    <row r="11" spans="1:131" s="231" customFormat="1" ht="26.25" customHeight="1">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t="s">
        <v>529</v>
      </c>
      <c r="BT11" s="1022"/>
      <c r="BU11" s="1022"/>
      <c r="BV11" s="1022"/>
      <c r="BW11" s="1022"/>
      <c r="BX11" s="1022"/>
      <c r="BY11" s="1022"/>
      <c r="BZ11" s="1022"/>
      <c r="CA11" s="1022"/>
      <c r="CB11" s="1022"/>
      <c r="CC11" s="1022"/>
      <c r="CD11" s="1022"/>
      <c r="CE11" s="1022"/>
      <c r="CF11" s="1022"/>
      <c r="CG11" s="1043"/>
      <c r="CH11" s="1018">
        <v>-15</v>
      </c>
      <c r="CI11" s="1019"/>
      <c r="CJ11" s="1019"/>
      <c r="CK11" s="1019"/>
      <c r="CL11" s="1020"/>
      <c r="CM11" s="1018">
        <v>86</v>
      </c>
      <c r="CN11" s="1019"/>
      <c r="CO11" s="1019"/>
      <c r="CP11" s="1019"/>
      <c r="CQ11" s="1020"/>
      <c r="CR11" s="1018">
        <v>20</v>
      </c>
      <c r="CS11" s="1019"/>
      <c r="CT11" s="1019"/>
      <c r="CU11" s="1019"/>
      <c r="CV11" s="1020"/>
      <c r="CW11" s="1018">
        <v>45</v>
      </c>
      <c r="CX11" s="1019"/>
      <c r="CY11" s="1019"/>
      <c r="CZ11" s="1019"/>
      <c r="DA11" s="1020"/>
      <c r="DB11" s="1018" t="s">
        <v>532</v>
      </c>
      <c r="DC11" s="1019"/>
      <c r="DD11" s="1019"/>
      <c r="DE11" s="1019"/>
      <c r="DF11" s="1020"/>
      <c r="DG11" s="1018" t="s">
        <v>532</v>
      </c>
      <c r="DH11" s="1019"/>
      <c r="DI11" s="1019"/>
      <c r="DJ11" s="1019"/>
      <c r="DK11" s="1020"/>
      <c r="DL11" s="1018" t="s">
        <v>532</v>
      </c>
      <c r="DM11" s="1019"/>
      <c r="DN11" s="1019"/>
      <c r="DO11" s="1019"/>
      <c r="DP11" s="1020"/>
      <c r="DQ11" s="1018" t="s">
        <v>532</v>
      </c>
      <c r="DR11" s="1019"/>
      <c r="DS11" s="1019"/>
      <c r="DT11" s="1019"/>
      <c r="DU11" s="1020"/>
      <c r="DV11" s="1021"/>
      <c r="DW11" s="1022"/>
      <c r="DX11" s="1022"/>
      <c r="DY11" s="1022"/>
      <c r="DZ11" s="1023"/>
      <c r="EA11" s="230"/>
    </row>
    <row r="12" spans="1:131" s="231" customFormat="1" ht="26.25" customHeight="1">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t="s">
        <v>530</v>
      </c>
      <c r="BT12" s="1022"/>
      <c r="BU12" s="1022"/>
      <c r="BV12" s="1022"/>
      <c r="BW12" s="1022"/>
      <c r="BX12" s="1022"/>
      <c r="BY12" s="1022"/>
      <c r="BZ12" s="1022"/>
      <c r="CA12" s="1022"/>
      <c r="CB12" s="1022"/>
      <c r="CC12" s="1022"/>
      <c r="CD12" s="1022"/>
      <c r="CE12" s="1022"/>
      <c r="CF12" s="1022"/>
      <c r="CG12" s="1043"/>
      <c r="CH12" s="1018">
        <v>0</v>
      </c>
      <c r="CI12" s="1019"/>
      <c r="CJ12" s="1019"/>
      <c r="CK12" s="1019"/>
      <c r="CL12" s="1020"/>
      <c r="CM12" s="1018">
        <v>1342</v>
      </c>
      <c r="CN12" s="1019"/>
      <c r="CO12" s="1019"/>
      <c r="CP12" s="1019"/>
      <c r="CQ12" s="1020"/>
      <c r="CR12" s="1018">
        <v>169</v>
      </c>
      <c r="CS12" s="1019"/>
      <c r="CT12" s="1019"/>
      <c r="CU12" s="1019"/>
      <c r="CV12" s="1020"/>
      <c r="CW12" s="1018">
        <v>10</v>
      </c>
      <c r="CX12" s="1019"/>
      <c r="CY12" s="1019"/>
      <c r="CZ12" s="1019"/>
      <c r="DA12" s="1020"/>
      <c r="DB12" s="1018" t="s">
        <v>532</v>
      </c>
      <c r="DC12" s="1019"/>
      <c r="DD12" s="1019"/>
      <c r="DE12" s="1019"/>
      <c r="DF12" s="1020"/>
      <c r="DG12" s="1018" t="s">
        <v>532</v>
      </c>
      <c r="DH12" s="1019"/>
      <c r="DI12" s="1019"/>
      <c r="DJ12" s="1019"/>
      <c r="DK12" s="1020"/>
      <c r="DL12" s="1018" t="s">
        <v>532</v>
      </c>
      <c r="DM12" s="1019"/>
      <c r="DN12" s="1019"/>
      <c r="DO12" s="1019"/>
      <c r="DP12" s="1020"/>
      <c r="DQ12" s="1018" t="s">
        <v>532</v>
      </c>
      <c r="DR12" s="1019"/>
      <c r="DS12" s="1019"/>
      <c r="DT12" s="1019"/>
      <c r="DU12" s="1020"/>
      <c r="DV12" s="1021"/>
      <c r="DW12" s="1022"/>
      <c r="DX12" s="1022"/>
      <c r="DY12" s="1022"/>
      <c r="DZ12" s="1023"/>
      <c r="EA12" s="230"/>
    </row>
    <row r="13" spans="1:131" s="231" customFormat="1" ht="26.25" customHeight="1">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t="s">
        <v>531</v>
      </c>
      <c r="BT13" s="1022"/>
      <c r="BU13" s="1022"/>
      <c r="BV13" s="1022"/>
      <c r="BW13" s="1022"/>
      <c r="BX13" s="1022"/>
      <c r="BY13" s="1022"/>
      <c r="BZ13" s="1022"/>
      <c r="CA13" s="1022"/>
      <c r="CB13" s="1022"/>
      <c r="CC13" s="1022"/>
      <c r="CD13" s="1022"/>
      <c r="CE13" s="1022"/>
      <c r="CF13" s="1022"/>
      <c r="CG13" s="1043"/>
      <c r="CH13" s="1018">
        <v>2</v>
      </c>
      <c r="CI13" s="1019"/>
      <c r="CJ13" s="1019"/>
      <c r="CK13" s="1019"/>
      <c r="CL13" s="1020"/>
      <c r="CM13" s="1018">
        <v>3260</v>
      </c>
      <c r="CN13" s="1019"/>
      <c r="CO13" s="1019"/>
      <c r="CP13" s="1019"/>
      <c r="CQ13" s="1020"/>
      <c r="CR13" s="1018">
        <v>2</v>
      </c>
      <c r="CS13" s="1019"/>
      <c r="CT13" s="1019"/>
      <c r="CU13" s="1019"/>
      <c r="CV13" s="1020"/>
      <c r="CW13" s="1018">
        <v>7</v>
      </c>
      <c r="CX13" s="1019"/>
      <c r="CY13" s="1019"/>
      <c r="CZ13" s="1019"/>
      <c r="DA13" s="1020"/>
      <c r="DB13" s="1018" t="s">
        <v>532</v>
      </c>
      <c r="DC13" s="1019"/>
      <c r="DD13" s="1019"/>
      <c r="DE13" s="1019"/>
      <c r="DF13" s="1020"/>
      <c r="DG13" s="1018" t="s">
        <v>532</v>
      </c>
      <c r="DH13" s="1019"/>
      <c r="DI13" s="1019"/>
      <c r="DJ13" s="1019"/>
      <c r="DK13" s="1020"/>
      <c r="DL13" s="1018" t="s">
        <v>532</v>
      </c>
      <c r="DM13" s="1019"/>
      <c r="DN13" s="1019"/>
      <c r="DO13" s="1019"/>
      <c r="DP13" s="1020"/>
      <c r="DQ13" s="1018" t="s">
        <v>532</v>
      </c>
      <c r="DR13" s="1019"/>
      <c r="DS13" s="1019"/>
      <c r="DT13" s="1019"/>
      <c r="DU13" s="1020"/>
      <c r="DV13" s="1021"/>
      <c r="DW13" s="1022"/>
      <c r="DX13" s="1022"/>
      <c r="DY13" s="1022"/>
      <c r="DZ13" s="1023"/>
      <c r="EA13" s="230"/>
    </row>
    <row r="14" spans="1:131" s="231" customFormat="1" ht="26.25" customHeight="1">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330</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c r="A23" s="236" t="s">
        <v>331</v>
      </c>
      <c r="B23" s="966" t="s">
        <v>332</v>
      </c>
      <c r="C23" s="967"/>
      <c r="D23" s="967"/>
      <c r="E23" s="967"/>
      <c r="F23" s="967"/>
      <c r="G23" s="967"/>
      <c r="H23" s="967"/>
      <c r="I23" s="967"/>
      <c r="J23" s="967"/>
      <c r="K23" s="967"/>
      <c r="L23" s="967"/>
      <c r="M23" s="967"/>
      <c r="N23" s="967"/>
      <c r="O23" s="967"/>
      <c r="P23" s="977"/>
      <c r="Q23" s="1096">
        <v>89921</v>
      </c>
      <c r="R23" s="1090"/>
      <c r="S23" s="1090"/>
      <c r="T23" s="1090"/>
      <c r="U23" s="1090"/>
      <c r="V23" s="1090">
        <v>87727</v>
      </c>
      <c r="W23" s="1090"/>
      <c r="X23" s="1090"/>
      <c r="Y23" s="1090"/>
      <c r="Z23" s="1090"/>
      <c r="AA23" s="1090">
        <v>2194</v>
      </c>
      <c r="AB23" s="1090"/>
      <c r="AC23" s="1090"/>
      <c r="AD23" s="1090"/>
      <c r="AE23" s="1097"/>
      <c r="AF23" s="1098">
        <v>1940</v>
      </c>
      <c r="AG23" s="1090"/>
      <c r="AH23" s="1090"/>
      <c r="AI23" s="1090"/>
      <c r="AJ23" s="1099"/>
      <c r="AK23" s="1100"/>
      <c r="AL23" s="1101"/>
      <c r="AM23" s="1101"/>
      <c r="AN23" s="1101"/>
      <c r="AO23" s="1101"/>
      <c r="AP23" s="1090" t="s">
        <v>532</v>
      </c>
      <c r="AQ23" s="1090"/>
      <c r="AR23" s="1090"/>
      <c r="AS23" s="1090"/>
      <c r="AT23" s="1090"/>
      <c r="AU23" s="1091"/>
      <c r="AV23" s="1091"/>
      <c r="AW23" s="1091"/>
      <c r="AX23" s="1091"/>
      <c r="AY23" s="1092"/>
      <c r="AZ23" s="1093" t="s">
        <v>333</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c r="A24" s="1089" t="s">
        <v>334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c r="A25" s="1088" t="s">
        <v>335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c r="A26" s="1024" t="s">
        <v>312</v>
      </c>
      <c r="B26" s="1025"/>
      <c r="C26" s="1025"/>
      <c r="D26" s="1025"/>
      <c r="E26" s="1025"/>
      <c r="F26" s="1025"/>
      <c r="G26" s="1025"/>
      <c r="H26" s="1025"/>
      <c r="I26" s="1025"/>
      <c r="J26" s="1025"/>
      <c r="K26" s="1025"/>
      <c r="L26" s="1025"/>
      <c r="M26" s="1025"/>
      <c r="N26" s="1025"/>
      <c r="O26" s="1025"/>
      <c r="P26" s="1026"/>
      <c r="Q26" s="1030" t="s">
        <v>336</v>
      </c>
      <c r="R26" s="1031"/>
      <c r="S26" s="1031"/>
      <c r="T26" s="1031"/>
      <c r="U26" s="1032"/>
      <c r="V26" s="1030" t="s">
        <v>337</v>
      </c>
      <c r="W26" s="1031"/>
      <c r="X26" s="1031"/>
      <c r="Y26" s="1031"/>
      <c r="Z26" s="1032"/>
      <c r="AA26" s="1030" t="s">
        <v>338</v>
      </c>
      <c r="AB26" s="1031"/>
      <c r="AC26" s="1031"/>
      <c r="AD26" s="1031"/>
      <c r="AE26" s="1031"/>
      <c r="AF26" s="1084" t="s">
        <v>339</v>
      </c>
      <c r="AG26" s="1037"/>
      <c r="AH26" s="1037"/>
      <c r="AI26" s="1037"/>
      <c r="AJ26" s="1085"/>
      <c r="AK26" s="1031" t="s">
        <v>340</v>
      </c>
      <c r="AL26" s="1031"/>
      <c r="AM26" s="1031"/>
      <c r="AN26" s="1031"/>
      <c r="AO26" s="1032"/>
      <c r="AP26" s="1030" t="s">
        <v>341</v>
      </c>
      <c r="AQ26" s="1031"/>
      <c r="AR26" s="1031"/>
      <c r="AS26" s="1031"/>
      <c r="AT26" s="1032"/>
      <c r="AU26" s="1030" t="s">
        <v>342</v>
      </c>
      <c r="AV26" s="1031"/>
      <c r="AW26" s="1031"/>
      <c r="AX26" s="1031"/>
      <c r="AY26" s="1032"/>
      <c r="AZ26" s="1030" t="s">
        <v>343</v>
      </c>
      <c r="BA26" s="1031"/>
      <c r="BB26" s="1031"/>
      <c r="BC26" s="1031"/>
      <c r="BD26" s="1032"/>
      <c r="BE26" s="1030" t="s">
        <v>319</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c r="A28" s="238">
        <v>1</v>
      </c>
      <c r="B28" s="1076" t="s">
        <v>344</v>
      </c>
      <c r="C28" s="1077"/>
      <c r="D28" s="1077"/>
      <c r="E28" s="1077"/>
      <c r="F28" s="1077"/>
      <c r="G28" s="1077"/>
      <c r="H28" s="1077"/>
      <c r="I28" s="1077"/>
      <c r="J28" s="1077"/>
      <c r="K28" s="1077"/>
      <c r="L28" s="1077"/>
      <c r="M28" s="1077"/>
      <c r="N28" s="1077"/>
      <c r="O28" s="1077"/>
      <c r="P28" s="1078"/>
      <c r="Q28" s="1079">
        <v>15589</v>
      </c>
      <c r="R28" s="1080"/>
      <c r="S28" s="1080"/>
      <c r="T28" s="1080"/>
      <c r="U28" s="1080"/>
      <c r="V28" s="1080">
        <v>15493</v>
      </c>
      <c r="W28" s="1080"/>
      <c r="X28" s="1080"/>
      <c r="Y28" s="1080"/>
      <c r="Z28" s="1080"/>
      <c r="AA28" s="1080">
        <v>96</v>
      </c>
      <c r="AB28" s="1080"/>
      <c r="AC28" s="1080"/>
      <c r="AD28" s="1080"/>
      <c r="AE28" s="1081"/>
      <c r="AF28" s="1082">
        <v>96</v>
      </c>
      <c r="AG28" s="1080"/>
      <c r="AH28" s="1080"/>
      <c r="AI28" s="1080"/>
      <c r="AJ28" s="1083"/>
      <c r="AK28" s="1071">
        <v>1569</v>
      </c>
      <c r="AL28" s="1072"/>
      <c r="AM28" s="1072"/>
      <c r="AN28" s="1072"/>
      <c r="AO28" s="1072"/>
      <c r="AP28" s="1072" t="s">
        <v>535</v>
      </c>
      <c r="AQ28" s="1072"/>
      <c r="AR28" s="1072"/>
      <c r="AS28" s="1072"/>
      <c r="AT28" s="1072"/>
      <c r="AU28" s="1072" t="s">
        <v>532</v>
      </c>
      <c r="AV28" s="1072"/>
      <c r="AW28" s="1072"/>
      <c r="AX28" s="1072"/>
      <c r="AY28" s="1072"/>
      <c r="AZ28" s="1073" t="s">
        <v>536</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c r="A29" s="238">
        <v>2</v>
      </c>
      <c r="B29" s="1059" t="s">
        <v>345</v>
      </c>
      <c r="C29" s="1060"/>
      <c r="D29" s="1060"/>
      <c r="E29" s="1060"/>
      <c r="F29" s="1060"/>
      <c r="G29" s="1060"/>
      <c r="H29" s="1060"/>
      <c r="I29" s="1060"/>
      <c r="J29" s="1060"/>
      <c r="K29" s="1060"/>
      <c r="L29" s="1060"/>
      <c r="M29" s="1060"/>
      <c r="N29" s="1060"/>
      <c r="O29" s="1060"/>
      <c r="P29" s="1061"/>
      <c r="Q29" s="1067">
        <v>14765</v>
      </c>
      <c r="R29" s="1068"/>
      <c r="S29" s="1068"/>
      <c r="T29" s="1068"/>
      <c r="U29" s="1068"/>
      <c r="V29" s="1068">
        <v>14515</v>
      </c>
      <c r="W29" s="1068"/>
      <c r="X29" s="1068"/>
      <c r="Y29" s="1068"/>
      <c r="Z29" s="1068"/>
      <c r="AA29" s="1068">
        <v>250</v>
      </c>
      <c r="AB29" s="1068"/>
      <c r="AC29" s="1068"/>
      <c r="AD29" s="1068"/>
      <c r="AE29" s="1069"/>
      <c r="AF29" s="1064">
        <v>250</v>
      </c>
      <c r="AG29" s="1065"/>
      <c r="AH29" s="1065"/>
      <c r="AI29" s="1065"/>
      <c r="AJ29" s="1066"/>
      <c r="AK29" s="1009">
        <v>2322</v>
      </c>
      <c r="AL29" s="1000"/>
      <c r="AM29" s="1000"/>
      <c r="AN29" s="1000"/>
      <c r="AO29" s="1000"/>
      <c r="AP29" s="1000" t="s">
        <v>537</v>
      </c>
      <c r="AQ29" s="1000"/>
      <c r="AR29" s="1000"/>
      <c r="AS29" s="1000"/>
      <c r="AT29" s="1000"/>
      <c r="AU29" s="1000" t="s">
        <v>535</v>
      </c>
      <c r="AV29" s="1000"/>
      <c r="AW29" s="1000"/>
      <c r="AX29" s="1000"/>
      <c r="AY29" s="1000"/>
      <c r="AZ29" s="1070" t="s">
        <v>532</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c r="A30" s="238">
        <v>3</v>
      </c>
      <c r="B30" s="1059" t="s">
        <v>346</v>
      </c>
      <c r="C30" s="1060"/>
      <c r="D30" s="1060"/>
      <c r="E30" s="1060"/>
      <c r="F30" s="1060"/>
      <c r="G30" s="1060"/>
      <c r="H30" s="1060"/>
      <c r="I30" s="1060"/>
      <c r="J30" s="1060"/>
      <c r="K30" s="1060"/>
      <c r="L30" s="1060"/>
      <c r="M30" s="1060"/>
      <c r="N30" s="1060"/>
      <c r="O30" s="1060"/>
      <c r="P30" s="1061"/>
      <c r="Q30" s="1067">
        <v>2405</v>
      </c>
      <c r="R30" s="1068"/>
      <c r="S30" s="1068"/>
      <c r="T30" s="1068"/>
      <c r="U30" s="1068"/>
      <c r="V30" s="1068">
        <v>2328</v>
      </c>
      <c r="W30" s="1068"/>
      <c r="X30" s="1068"/>
      <c r="Y30" s="1068"/>
      <c r="Z30" s="1068"/>
      <c r="AA30" s="1068">
        <v>77</v>
      </c>
      <c r="AB30" s="1068"/>
      <c r="AC30" s="1068"/>
      <c r="AD30" s="1068"/>
      <c r="AE30" s="1069"/>
      <c r="AF30" s="1064">
        <v>77</v>
      </c>
      <c r="AG30" s="1065"/>
      <c r="AH30" s="1065"/>
      <c r="AI30" s="1065"/>
      <c r="AJ30" s="1066"/>
      <c r="AK30" s="1009">
        <v>585</v>
      </c>
      <c r="AL30" s="1000"/>
      <c r="AM30" s="1000"/>
      <c r="AN30" s="1000"/>
      <c r="AO30" s="1000"/>
      <c r="AP30" s="1000" t="s">
        <v>537</v>
      </c>
      <c r="AQ30" s="1000"/>
      <c r="AR30" s="1000"/>
      <c r="AS30" s="1000"/>
      <c r="AT30" s="1000"/>
      <c r="AU30" s="1000" t="s">
        <v>535</v>
      </c>
      <c r="AV30" s="1000"/>
      <c r="AW30" s="1000"/>
      <c r="AX30" s="1000"/>
      <c r="AY30" s="1000"/>
      <c r="AZ30" s="1070" t="s">
        <v>535</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c r="A31" s="238">
        <v>4</v>
      </c>
      <c r="B31" s="1059" t="s">
        <v>347</v>
      </c>
      <c r="C31" s="1060"/>
      <c r="D31" s="1060"/>
      <c r="E31" s="1060"/>
      <c r="F31" s="1060"/>
      <c r="G31" s="1060"/>
      <c r="H31" s="1060"/>
      <c r="I31" s="1060"/>
      <c r="J31" s="1060"/>
      <c r="K31" s="1060"/>
      <c r="L31" s="1060"/>
      <c r="M31" s="1060"/>
      <c r="N31" s="1060"/>
      <c r="O31" s="1060"/>
      <c r="P31" s="1061"/>
      <c r="Q31" s="1067">
        <v>2957</v>
      </c>
      <c r="R31" s="1068"/>
      <c r="S31" s="1068"/>
      <c r="T31" s="1068"/>
      <c r="U31" s="1068"/>
      <c r="V31" s="1068">
        <v>2747</v>
      </c>
      <c r="W31" s="1068"/>
      <c r="X31" s="1068"/>
      <c r="Y31" s="1068"/>
      <c r="Z31" s="1068"/>
      <c r="AA31" s="1068">
        <v>210</v>
      </c>
      <c r="AB31" s="1068"/>
      <c r="AC31" s="1068"/>
      <c r="AD31" s="1068"/>
      <c r="AE31" s="1069"/>
      <c r="AF31" s="1064">
        <v>1763</v>
      </c>
      <c r="AG31" s="1065"/>
      <c r="AH31" s="1065"/>
      <c r="AI31" s="1065"/>
      <c r="AJ31" s="1066"/>
      <c r="AK31" s="1009">
        <v>4</v>
      </c>
      <c r="AL31" s="1000"/>
      <c r="AM31" s="1000"/>
      <c r="AN31" s="1000"/>
      <c r="AO31" s="1000"/>
      <c r="AP31" s="1000">
        <v>16241</v>
      </c>
      <c r="AQ31" s="1000"/>
      <c r="AR31" s="1000"/>
      <c r="AS31" s="1000"/>
      <c r="AT31" s="1000"/>
      <c r="AU31" s="1000">
        <v>16</v>
      </c>
      <c r="AV31" s="1000"/>
      <c r="AW31" s="1000"/>
      <c r="AX31" s="1000"/>
      <c r="AY31" s="1000"/>
      <c r="AZ31" s="1000" t="s">
        <v>538</v>
      </c>
      <c r="BA31" s="1000"/>
      <c r="BB31" s="1000"/>
      <c r="BC31" s="1000"/>
      <c r="BD31" s="1000"/>
      <c r="BE31" s="1001" t="s">
        <v>348</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c r="A32" s="238">
        <v>5</v>
      </c>
      <c r="B32" s="1059" t="s">
        <v>349</v>
      </c>
      <c r="C32" s="1060"/>
      <c r="D32" s="1060"/>
      <c r="E32" s="1060"/>
      <c r="F32" s="1060"/>
      <c r="G32" s="1060"/>
      <c r="H32" s="1060"/>
      <c r="I32" s="1060"/>
      <c r="J32" s="1060"/>
      <c r="K32" s="1060"/>
      <c r="L32" s="1060"/>
      <c r="M32" s="1060"/>
      <c r="N32" s="1060"/>
      <c r="O32" s="1060"/>
      <c r="P32" s="1061"/>
      <c r="Q32" s="1067">
        <v>5178</v>
      </c>
      <c r="R32" s="1068"/>
      <c r="S32" s="1068"/>
      <c r="T32" s="1068"/>
      <c r="U32" s="1068"/>
      <c r="V32" s="1068">
        <v>4455</v>
      </c>
      <c r="W32" s="1068"/>
      <c r="X32" s="1068"/>
      <c r="Y32" s="1068"/>
      <c r="Z32" s="1068"/>
      <c r="AA32" s="1068">
        <v>724</v>
      </c>
      <c r="AB32" s="1068"/>
      <c r="AC32" s="1068"/>
      <c r="AD32" s="1068"/>
      <c r="AE32" s="1069"/>
      <c r="AF32" s="1064">
        <v>1607</v>
      </c>
      <c r="AG32" s="1065"/>
      <c r="AH32" s="1065"/>
      <c r="AI32" s="1065"/>
      <c r="AJ32" s="1066"/>
      <c r="AK32" s="1009">
        <v>1335</v>
      </c>
      <c r="AL32" s="1000"/>
      <c r="AM32" s="1000"/>
      <c r="AN32" s="1000"/>
      <c r="AO32" s="1000"/>
      <c r="AP32" s="1000">
        <v>28495</v>
      </c>
      <c r="AQ32" s="1000"/>
      <c r="AR32" s="1000"/>
      <c r="AS32" s="1000"/>
      <c r="AT32" s="1000"/>
      <c r="AU32" s="1000">
        <v>12453</v>
      </c>
      <c r="AV32" s="1000"/>
      <c r="AW32" s="1000"/>
      <c r="AX32" s="1000"/>
      <c r="AY32" s="1000"/>
      <c r="AZ32" s="1070" t="s">
        <v>532</v>
      </c>
      <c r="BA32" s="1070"/>
      <c r="BB32" s="1070"/>
      <c r="BC32" s="1070"/>
      <c r="BD32" s="1070"/>
      <c r="BE32" s="1001" t="s">
        <v>350</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c r="A33" s="238">
        <v>6</v>
      </c>
      <c r="B33" s="1059" t="s">
        <v>351</v>
      </c>
      <c r="C33" s="1060"/>
      <c r="D33" s="1060"/>
      <c r="E33" s="1060"/>
      <c r="F33" s="1060"/>
      <c r="G33" s="1060"/>
      <c r="H33" s="1060"/>
      <c r="I33" s="1060"/>
      <c r="J33" s="1060"/>
      <c r="K33" s="1060"/>
      <c r="L33" s="1060"/>
      <c r="M33" s="1060"/>
      <c r="N33" s="1060"/>
      <c r="O33" s="1060"/>
      <c r="P33" s="1061"/>
      <c r="Q33" s="1067">
        <v>12601</v>
      </c>
      <c r="R33" s="1068"/>
      <c r="S33" s="1068"/>
      <c r="T33" s="1068"/>
      <c r="U33" s="1068"/>
      <c r="V33" s="1068">
        <v>11007</v>
      </c>
      <c r="W33" s="1068"/>
      <c r="X33" s="1068"/>
      <c r="Y33" s="1068"/>
      <c r="Z33" s="1068"/>
      <c r="AA33" s="1068">
        <v>1595</v>
      </c>
      <c r="AB33" s="1068"/>
      <c r="AC33" s="1068"/>
      <c r="AD33" s="1068"/>
      <c r="AE33" s="1069"/>
      <c r="AF33" s="1064">
        <v>1489</v>
      </c>
      <c r="AG33" s="1065"/>
      <c r="AH33" s="1065"/>
      <c r="AI33" s="1065"/>
      <c r="AJ33" s="1066"/>
      <c r="AK33" s="1009">
        <v>1657</v>
      </c>
      <c r="AL33" s="1000"/>
      <c r="AM33" s="1000"/>
      <c r="AN33" s="1000"/>
      <c r="AO33" s="1000"/>
      <c r="AP33" s="1000">
        <v>8786</v>
      </c>
      <c r="AQ33" s="1000"/>
      <c r="AR33" s="1000"/>
      <c r="AS33" s="1000"/>
      <c r="AT33" s="1000"/>
      <c r="AU33" s="1000">
        <v>5649</v>
      </c>
      <c r="AV33" s="1000"/>
      <c r="AW33" s="1000"/>
      <c r="AX33" s="1000"/>
      <c r="AY33" s="1000"/>
      <c r="AZ33" s="1070" t="s">
        <v>535</v>
      </c>
      <c r="BA33" s="1070"/>
      <c r="BB33" s="1070"/>
      <c r="BC33" s="1070"/>
      <c r="BD33" s="1070"/>
      <c r="BE33" s="1001" t="s">
        <v>350</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c r="A34" s="238">
        <v>7</v>
      </c>
      <c r="B34" s="1059" t="s">
        <v>352</v>
      </c>
      <c r="C34" s="1060"/>
      <c r="D34" s="1060"/>
      <c r="E34" s="1060"/>
      <c r="F34" s="1060"/>
      <c r="G34" s="1060"/>
      <c r="H34" s="1060"/>
      <c r="I34" s="1060"/>
      <c r="J34" s="1060"/>
      <c r="K34" s="1060"/>
      <c r="L34" s="1060"/>
      <c r="M34" s="1060"/>
      <c r="N34" s="1060"/>
      <c r="O34" s="1060"/>
      <c r="P34" s="1061"/>
      <c r="Q34" s="1067">
        <v>93</v>
      </c>
      <c r="R34" s="1068"/>
      <c r="S34" s="1068"/>
      <c r="T34" s="1068"/>
      <c r="U34" s="1068"/>
      <c r="V34" s="1068">
        <v>124</v>
      </c>
      <c r="W34" s="1068"/>
      <c r="X34" s="1068"/>
      <c r="Y34" s="1068"/>
      <c r="Z34" s="1068"/>
      <c r="AA34" s="1068">
        <v>-31</v>
      </c>
      <c r="AB34" s="1068"/>
      <c r="AC34" s="1068"/>
      <c r="AD34" s="1068"/>
      <c r="AE34" s="1069"/>
      <c r="AF34" s="1064">
        <v>404</v>
      </c>
      <c r="AG34" s="1065"/>
      <c r="AH34" s="1065"/>
      <c r="AI34" s="1065"/>
      <c r="AJ34" s="1066"/>
      <c r="AK34" s="1009">
        <v>32</v>
      </c>
      <c r="AL34" s="1000"/>
      <c r="AM34" s="1000"/>
      <c r="AN34" s="1000"/>
      <c r="AO34" s="1000"/>
      <c r="AP34" s="1000">
        <v>86</v>
      </c>
      <c r="AQ34" s="1000"/>
      <c r="AR34" s="1000"/>
      <c r="AS34" s="1000"/>
      <c r="AT34" s="1000"/>
      <c r="AU34" s="1000">
        <v>48</v>
      </c>
      <c r="AV34" s="1000"/>
      <c r="AW34" s="1000"/>
      <c r="AX34" s="1000"/>
      <c r="AY34" s="1000"/>
      <c r="AZ34" s="1000" t="s">
        <v>538</v>
      </c>
      <c r="BA34" s="1000"/>
      <c r="BB34" s="1000"/>
      <c r="BC34" s="1000"/>
      <c r="BD34" s="1000"/>
      <c r="BE34" s="1001" t="s">
        <v>350</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353</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c r="A63" s="236" t="s">
        <v>331</v>
      </c>
      <c r="B63" s="966" t="s">
        <v>354</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5686</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355</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c r="A65" s="228" t="s">
        <v>356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c r="A66" s="1024" t="s">
        <v>357</v>
      </c>
      <c r="B66" s="1025"/>
      <c r="C66" s="1025"/>
      <c r="D66" s="1025"/>
      <c r="E66" s="1025"/>
      <c r="F66" s="1025"/>
      <c r="G66" s="1025"/>
      <c r="H66" s="1025"/>
      <c r="I66" s="1025"/>
      <c r="J66" s="1025"/>
      <c r="K66" s="1025"/>
      <c r="L66" s="1025"/>
      <c r="M66" s="1025"/>
      <c r="N66" s="1025"/>
      <c r="O66" s="1025"/>
      <c r="P66" s="1026"/>
      <c r="Q66" s="1030" t="s">
        <v>336</v>
      </c>
      <c r="R66" s="1031"/>
      <c r="S66" s="1031"/>
      <c r="T66" s="1031"/>
      <c r="U66" s="1032"/>
      <c r="V66" s="1030" t="s">
        <v>358</v>
      </c>
      <c r="W66" s="1031"/>
      <c r="X66" s="1031"/>
      <c r="Y66" s="1031"/>
      <c r="Z66" s="1032"/>
      <c r="AA66" s="1030" t="s">
        <v>359</v>
      </c>
      <c r="AB66" s="1031"/>
      <c r="AC66" s="1031"/>
      <c r="AD66" s="1031"/>
      <c r="AE66" s="1032"/>
      <c r="AF66" s="1036" t="s">
        <v>360</v>
      </c>
      <c r="AG66" s="1037"/>
      <c r="AH66" s="1037"/>
      <c r="AI66" s="1037"/>
      <c r="AJ66" s="1038"/>
      <c r="AK66" s="1030" t="s">
        <v>340</v>
      </c>
      <c r="AL66" s="1025"/>
      <c r="AM66" s="1025"/>
      <c r="AN66" s="1025"/>
      <c r="AO66" s="1026"/>
      <c r="AP66" s="1030" t="s">
        <v>341</v>
      </c>
      <c r="AQ66" s="1031"/>
      <c r="AR66" s="1031"/>
      <c r="AS66" s="1031"/>
      <c r="AT66" s="1032"/>
      <c r="AU66" s="1030" t="s">
        <v>361</v>
      </c>
      <c r="AV66" s="1031"/>
      <c r="AW66" s="1031"/>
      <c r="AX66" s="1031"/>
      <c r="AY66" s="1032"/>
      <c r="AZ66" s="1030" t="s">
        <v>319</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c r="A68" s="232">
        <v>1</v>
      </c>
      <c r="B68" s="1014" t="s">
        <v>523</v>
      </c>
      <c r="C68" s="1015"/>
      <c r="D68" s="1015"/>
      <c r="E68" s="1015"/>
      <c r="F68" s="1015"/>
      <c r="G68" s="1015"/>
      <c r="H68" s="1015"/>
      <c r="I68" s="1015"/>
      <c r="J68" s="1015"/>
      <c r="K68" s="1015"/>
      <c r="L68" s="1015"/>
      <c r="M68" s="1015"/>
      <c r="N68" s="1015"/>
      <c r="O68" s="1015"/>
      <c r="P68" s="1016"/>
      <c r="Q68" s="1017">
        <v>4827</v>
      </c>
      <c r="R68" s="1011"/>
      <c r="S68" s="1011"/>
      <c r="T68" s="1011"/>
      <c r="U68" s="1011"/>
      <c r="V68" s="1011">
        <v>4540</v>
      </c>
      <c r="W68" s="1011"/>
      <c r="X68" s="1011"/>
      <c r="Y68" s="1011"/>
      <c r="Z68" s="1011"/>
      <c r="AA68" s="1011">
        <v>287</v>
      </c>
      <c r="AB68" s="1011"/>
      <c r="AC68" s="1011"/>
      <c r="AD68" s="1011"/>
      <c r="AE68" s="1011"/>
      <c r="AF68" s="1011">
        <v>284</v>
      </c>
      <c r="AG68" s="1011"/>
      <c r="AH68" s="1011"/>
      <c r="AI68" s="1011"/>
      <c r="AJ68" s="1011"/>
      <c r="AK68" s="1011">
        <v>280</v>
      </c>
      <c r="AL68" s="1011"/>
      <c r="AM68" s="1011"/>
      <c r="AN68" s="1011"/>
      <c r="AO68" s="1011"/>
      <c r="AP68" s="1011">
        <v>13671</v>
      </c>
      <c r="AQ68" s="1011"/>
      <c r="AR68" s="1011"/>
      <c r="AS68" s="1011"/>
      <c r="AT68" s="1011"/>
      <c r="AU68" s="1011">
        <v>2816</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c r="A69" s="234">
        <v>2</v>
      </c>
      <c r="B69" s="1003" t="s">
        <v>524</v>
      </c>
      <c r="C69" s="1004"/>
      <c r="D69" s="1004"/>
      <c r="E69" s="1004"/>
      <c r="F69" s="1004"/>
      <c r="G69" s="1004"/>
      <c r="H69" s="1004"/>
      <c r="I69" s="1004"/>
      <c r="J69" s="1004"/>
      <c r="K69" s="1004"/>
      <c r="L69" s="1004"/>
      <c r="M69" s="1004"/>
      <c r="N69" s="1004"/>
      <c r="O69" s="1004"/>
      <c r="P69" s="1005"/>
      <c r="Q69" s="1006">
        <v>3566</v>
      </c>
      <c r="R69" s="1000"/>
      <c r="S69" s="1000"/>
      <c r="T69" s="1000"/>
      <c r="U69" s="1000"/>
      <c r="V69" s="1000">
        <v>3566</v>
      </c>
      <c r="W69" s="1000"/>
      <c r="X69" s="1000"/>
      <c r="Y69" s="1000"/>
      <c r="Z69" s="1000"/>
      <c r="AA69" s="1000">
        <v>0</v>
      </c>
      <c r="AB69" s="1000"/>
      <c r="AC69" s="1000"/>
      <c r="AD69" s="1000"/>
      <c r="AE69" s="1000"/>
      <c r="AF69" s="1000">
        <v>0</v>
      </c>
      <c r="AG69" s="1000"/>
      <c r="AH69" s="1000"/>
      <c r="AI69" s="1000"/>
      <c r="AJ69" s="1000"/>
      <c r="AK69" s="1000">
        <v>283</v>
      </c>
      <c r="AL69" s="1000"/>
      <c r="AM69" s="1000"/>
      <c r="AN69" s="1000"/>
      <c r="AO69" s="1000"/>
      <c r="AP69" s="1000">
        <v>17695</v>
      </c>
      <c r="AQ69" s="1000"/>
      <c r="AR69" s="1000"/>
      <c r="AS69" s="1000"/>
      <c r="AT69" s="1000"/>
      <c r="AU69" s="1000">
        <v>1416</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c r="A70" s="23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c r="A71" s="23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c r="A72" s="23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c r="A88" s="236" t="s">
        <v>331</v>
      </c>
      <c r="B88" s="966" t="s">
        <v>362</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331</v>
      </c>
      <c r="BR102" s="966" t="s">
        <v>363</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364</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365</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366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1" t="s">
        <v>368</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369</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c r="A109" s="924" t="s">
        <v>370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371</v>
      </c>
      <c r="AB109" s="925"/>
      <c r="AC109" s="925"/>
      <c r="AD109" s="925"/>
      <c r="AE109" s="926"/>
      <c r="AF109" s="927" t="s">
        <v>372</v>
      </c>
      <c r="AG109" s="925"/>
      <c r="AH109" s="925"/>
      <c r="AI109" s="925"/>
      <c r="AJ109" s="926"/>
      <c r="AK109" s="927" t="s">
        <v>278</v>
      </c>
      <c r="AL109" s="925"/>
      <c r="AM109" s="925"/>
      <c r="AN109" s="925"/>
      <c r="AO109" s="926"/>
      <c r="AP109" s="927" t="s">
        <v>373</v>
      </c>
      <c r="AQ109" s="925"/>
      <c r="AR109" s="925"/>
      <c r="AS109" s="925"/>
      <c r="AT109" s="958"/>
      <c r="AU109" s="924" t="s">
        <v>370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371</v>
      </c>
      <c r="BR109" s="925"/>
      <c r="BS109" s="925"/>
      <c r="BT109" s="925"/>
      <c r="BU109" s="926"/>
      <c r="BV109" s="927" t="s">
        <v>372</v>
      </c>
      <c r="BW109" s="925"/>
      <c r="BX109" s="925"/>
      <c r="BY109" s="925"/>
      <c r="BZ109" s="926"/>
      <c r="CA109" s="927" t="s">
        <v>278</v>
      </c>
      <c r="CB109" s="925"/>
      <c r="CC109" s="925"/>
      <c r="CD109" s="925"/>
      <c r="CE109" s="926"/>
      <c r="CF109" s="965" t="s">
        <v>373</v>
      </c>
      <c r="CG109" s="965"/>
      <c r="CH109" s="965"/>
      <c r="CI109" s="965"/>
      <c r="CJ109" s="965"/>
      <c r="CK109" s="927" t="s">
        <v>374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371</v>
      </c>
      <c r="DH109" s="925"/>
      <c r="DI109" s="925"/>
      <c r="DJ109" s="925"/>
      <c r="DK109" s="926"/>
      <c r="DL109" s="927" t="s">
        <v>372</v>
      </c>
      <c r="DM109" s="925"/>
      <c r="DN109" s="925"/>
      <c r="DO109" s="925"/>
      <c r="DP109" s="926"/>
      <c r="DQ109" s="927" t="s">
        <v>278</v>
      </c>
      <c r="DR109" s="925"/>
      <c r="DS109" s="925"/>
      <c r="DT109" s="925"/>
      <c r="DU109" s="926"/>
      <c r="DV109" s="927" t="s">
        <v>373</v>
      </c>
      <c r="DW109" s="925"/>
      <c r="DX109" s="925"/>
      <c r="DY109" s="925"/>
      <c r="DZ109" s="958"/>
    </row>
    <row r="110" spans="1:131" s="226" customFormat="1" ht="26.25" customHeight="1">
      <c r="A110" s="836" t="s">
        <v>375</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7206698</v>
      </c>
      <c r="AB110" s="918"/>
      <c r="AC110" s="918"/>
      <c r="AD110" s="918"/>
      <c r="AE110" s="919"/>
      <c r="AF110" s="920">
        <v>7195629</v>
      </c>
      <c r="AG110" s="918"/>
      <c r="AH110" s="918"/>
      <c r="AI110" s="918"/>
      <c r="AJ110" s="919"/>
      <c r="AK110" s="920">
        <v>7445864</v>
      </c>
      <c r="AL110" s="918"/>
      <c r="AM110" s="918"/>
      <c r="AN110" s="918"/>
      <c r="AO110" s="919"/>
      <c r="AP110" s="921">
        <v>20.3</v>
      </c>
      <c r="AQ110" s="922"/>
      <c r="AR110" s="922"/>
      <c r="AS110" s="922"/>
      <c r="AT110" s="923"/>
      <c r="AU110" s="959" t="s">
        <v>73</v>
      </c>
      <c r="AV110" s="960"/>
      <c r="AW110" s="960"/>
      <c r="AX110" s="960"/>
      <c r="AY110" s="960"/>
      <c r="AZ110" s="889" t="s">
        <v>376</v>
      </c>
      <c r="BA110" s="837"/>
      <c r="BB110" s="837"/>
      <c r="BC110" s="837"/>
      <c r="BD110" s="837"/>
      <c r="BE110" s="837"/>
      <c r="BF110" s="837"/>
      <c r="BG110" s="837"/>
      <c r="BH110" s="837"/>
      <c r="BI110" s="837"/>
      <c r="BJ110" s="837"/>
      <c r="BK110" s="837"/>
      <c r="BL110" s="837"/>
      <c r="BM110" s="837"/>
      <c r="BN110" s="837"/>
      <c r="BO110" s="837"/>
      <c r="BP110" s="838"/>
      <c r="BQ110" s="890">
        <v>87492117</v>
      </c>
      <c r="BR110" s="871"/>
      <c r="BS110" s="871"/>
      <c r="BT110" s="871"/>
      <c r="BU110" s="871"/>
      <c r="BV110" s="871">
        <v>91068772</v>
      </c>
      <c r="BW110" s="871"/>
      <c r="BX110" s="871"/>
      <c r="BY110" s="871"/>
      <c r="BZ110" s="871"/>
      <c r="CA110" s="871">
        <v>90917836</v>
      </c>
      <c r="CB110" s="871"/>
      <c r="CC110" s="871"/>
      <c r="CD110" s="871"/>
      <c r="CE110" s="871"/>
      <c r="CF110" s="895">
        <v>247.8</v>
      </c>
      <c r="CG110" s="896"/>
      <c r="CH110" s="896"/>
      <c r="CI110" s="896"/>
      <c r="CJ110" s="896"/>
      <c r="CK110" s="955" t="s">
        <v>377</v>
      </c>
      <c r="CL110" s="848"/>
      <c r="CM110" s="889" t="s">
        <v>378</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130</v>
      </c>
      <c r="DH110" s="871"/>
      <c r="DI110" s="871"/>
      <c r="DJ110" s="871"/>
      <c r="DK110" s="871"/>
      <c r="DL110" s="871" t="s">
        <v>130</v>
      </c>
      <c r="DM110" s="871"/>
      <c r="DN110" s="871"/>
      <c r="DO110" s="871"/>
      <c r="DP110" s="871"/>
      <c r="DQ110" s="871" t="s">
        <v>130</v>
      </c>
      <c r="DR110" s="871"/>
      <c r="DS110" s="871"/>
      <c r="DT110" s="871"/>
      <c r="DU110" s="871"/>
      <c r="DV110" s="872" t="s">
        <v>379</v>
      </c>
      <c r="DW110" s="872"/>
      <c r="DX110" s="872"/>
      <c r="DY110" s="872"/>
      <c r="DZ110" s="873"/>
    </row>
    <row r="111" spans="1:131" s="226" customFormat="1" ht="26.25" customHeight="1">
      <c r="A111" s="803" t="s">
        <v>380</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379</v>
      </c>
      <c r="AB111" s="948"/>
      <c r="AC111" s="948"/>
      <c r="AD111" s="948"/>
      <c r="AE111" s="949"/>
      <c r="AF111" s="950" t="s">
        <v>130</v>
      </c>
      <c r="AG111" s="948"/>
      <c r="AH111" s="948"/>
      <c r="AI111" s="948"/>
      <c r="AJ111" s="949"/>
      <c r="AK111" s="950" t="s">
        <v>333</v>
      </c>
      <c r="AL111" s="948"/>
      <c r="AM111" s="948"/>
      <c r="AN111" s="948"/>
      <c r="AO111" s="949"/>
      <c r="AP111" s="951" t="s">
        <v>130</v>
      </c>
      <c r="AQ111" s="952"/>
      <c r="AR111" s="952"/>
      <c r="AS111" s="952"/>
      <c r="AT111" s="953"/>
      <c r="AU111" s="961"/>
      <c r="AV111" s="962"/>
      <c r="AW111" s="962"/>
      <c r="AX111" s="962"/>
      <c r="AY111" s="962"/>
      <c r="AZ111" s="844" t="s">
        <v>381</v>
      </c>
      <c r="BA111" s="781"/>
      <c r="BB111" s="781"/>
      <c r="BC111" s="781"/>
      <c r="BD111" s="781"/>
      <c r="BE111" s="781"/>
      <c r="BF111" s="781"/>
      <c r="BG111" s="781"/>
      <c r="BH111" s="781"/>
      <c r="BI111" s="781"/>
      <c r="BJ111" s="781"/>
      <c r="BK111" s="781"/>
      <c r="BL111" s="781"/>
      <c r="BM111" s="781"/>
      <c r="BN111" s="781"/>
      <c r="BO111" s="781"/>
      <c r="BP111" s="782"/>
      <c r="BQ111" s="845">
        <v>2037131</v>
      </c>
      <c r="BR111" s="846"/>
      <c r="BS111" s="846"/>
      <c r="BT111" s="846"/>
      <c r="BU111" s="846"/>
      <c r="BV111" s="846">
        <v>1824120</v>
      </c>
      <c r="BW111" s="846"/>
      <c r="BX111" s="846"/>
      <c r="BY111" s="846"/>
      <c r="BZ111" s="846"/>
      <c r="CA111" s="846">
        <v>1656216</v>
      </c>
      <c r="CB111" s="846"/>
      <c r="CC111" s="846"/>
      <c r="CD111" s="846"/>
      <c r="CE111" s="846"/>
      <c r="CF111" s="904">
        <v>4.5</v>
      </c>
      <c r="CG111" s="905"/>
      <c r="CH111" s="905"/>
      <c r="CI111" s="905"/>
      <c r="CJ111" s="905"/>
      <c r="CK111" s="956"/>
      <c r="CL111" s="850"/>
      <c r="CM111" s="844" t="s">
        <v>382</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333</v>
      </c>
      <c r="DH111" s="846"/>
      <c r="DI111" s="846"/>
      <c r="DJ111" s="846"/>
      <c r="DK111" s="846"/>
      <c r="DL111" s="846" t="s">
        <v>130</v>
      </c>
      <c r="DM111" s="846"/>
      <c r="DN111" s="846"/>
      <c r="DO111" s="846"/>
      <c r="DP111" s="846"/>
      <c r="DQ111" s="846" t="s">
        <v>379</v>
      </c>
      <c r="DR111" s="846"/>
      <c r="DS111" s="846"/>
      <c r="DT111" s="846"/>
      <c r="DU111" s="846"/>
      <c r="DV111" s="823" t="s">
        <v>333</v>
      </c>
      <c r="DW111" s="823"/>
      <c r="DX111" s="823"/>
      <c r="DY111" s="823"/>
      <c r="DZ111" s="824"/>
    </row>
    <row r="112" spans="1:131" s="226" customFormat="1" ht="26.25" customHeight="1">
      <c r="A112" s="941" t="s">
        <v>383</v>
      </c>
      <c r="B112" s="942"/>
      <c r="C112" s="781" t="s">
        <v>384</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130</v>
      </c>
      <c r="AB112" s="809"/>
      <c r="AC112" s="809"/>
      <c r="AD112" s="809"/>
      <c r="AE112" s="810"/>
      <c r="AF112" s="811" t="s">
        <v>130</v>
      </c>
      <c r="AG112" s="809"/>
      <c r="AH112" s="809"/>
      <c r="AI112" s="809"/>
      <c r="AJ112" s="810"/>
      <c r="AK112" s="811" t="s">
        <v>333</v>
      </c>
      <c r="AL112" s="809"/>
      <c r="AM112" s="809"/>
      <c r="AN112" s="809"/>
      <c r="AO112" s="810"/>
      <c r="AP112" s="853" t="s">
        <v>130</v>
      </c>
      <c r="AQ112" s="854"/>
      <c r="AR112" s="854"/>
      <c r="AS112" s="854"/>
      <c r="AT112" s="855"/>
      <c r="AU112" s="961"/>
      <c r="AV112" s="962"/>
      <c r="AW112" s="962"/>
      <c r="AX112" s="962"/>
      <c r="AY112" s="962"/>
      <c r="AZ112" s="844" t="s">
        <v>385</v>
      </c>
      <c r="BA112" s="781"/>
      <c r="BB112" s="781"/>
      <c r="BC112" s="781"/>
      <c r="BD112" s="781"/>
      <c r="BE112" s="781"/>
      <c r="BF112" s="781"/>
      <c r="BG112" s="781"/>
      <c r="BH112" s="781"/>
      <c r="BI112" s="781"/>
      <c r="BJ112" s="781"/>
      <c r="BK112" s="781"/>
      <c r="BL112" s="781"/>
      <c r="BM112" s="781"/>
      <c r="BN112" s="781"/>
      <c r="BO112" s="781"/>
      <c r="BP112" s="782"/>
      <c r="BQ112" s="845">
        <v>19360371</v>
      </c>
      <c r="BR112" s="846"/>
      <c r="BS112" s="846"/>
      <c r="BT112" s="846"/>
      <c r="BU112" s="846"/>
      <c r="BV112" s="846">
        <v>18539826</v>
      </c>
      <c r="BW112" s="846"/>
      <c r="BX112" s="846"/>
      <c r="BY112" s="846"/>
      <c r="BZ112" s="846"/>
      <c r="CA112" s="846">
        <v>18166149</v>
      </c>
      <c r="CB112" s="846"/>
      <c r="CC112" s="846"/>
      <c r="CD112" s="846"/>
      <c r="CE112" s="846"/>
      <c r="CF112" s="904">
        <v>49.5</v>
      </c>
      <c r="CG112" s="905"/>
      <c r="CH112" s="905"/>
      <c r="CI112" s="905"/>
      <c r="CJ112" s="905"/>
      <c r="CK112" s="956"/>
      <c r="CL112" s="850"/>
      <c r="CM112" s="844" t="s">
        <v>386</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355</v>
      </c>
      <c r="DH112" s="846"/>
      <c r="DI112" s="846"/>
      <c r="DJ112" s="846"/>
      <c r="DK112" s="846"/>
      <c r="DL112" s="846" t="s">
        <v>130</v>
      </c>
      <c r="DM112" s="846"/>
      <c r="DN112" s="846"/>
      <c r="DO112" s="846"/>
      <c r="DP112" s="846"/>
      <c r="DQ112" s="846" t="s">
        <v>355</v>
      </c>
      <c r="DR112" s="846"/>
      <c r="DS112" s="846"/>
      <c r="DT112" s="846"/>
      <c r="DU112" s="846"/>
      <c r="DV112" s="823" t="s">
        <v>130</v>
      </c>
      <c r="DW112" s="823"/>
      <c r="DX112" s="823"/>
      <c r="DY112" s="823"/>
      <c r="DZ112" s="824"/>
    </row>
    <row r="113" spans="1:130" s="226" customFormat="1" ht="26.25" customHeight="1">
      <c r="A113" s="943"/>
      <c r="B113" s="944"/>
      <c r="C113" s="781" t="s">
        <v>387</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1648350</v>
      </c>
      <c r="AB113" s="948"/>
      <c r="AC113" s="948"/>
      <c r="AD113" s="948"/>
      <c r="AE113" s="949"/>
      <c r="AF113" s="950">
        <v>1686056</v>
      </c>
      <c r="AG113" s="948"/>
      <c r="AH113" s="948"/>
      <c r="AI113" s="948"/>
      <c r="AJ113" s="949"/>
      <c r="AK113" s="950">
        <v>1694177</v>
      </c>
      <c r="AL113" s="948"/>
      <c r="AM113" s="948"/>
      <c r="AN113" s="948"/>
      <c r="AO113" s="949"/>
      <c r="AP113" s="951">
        <v>4.5999999999999996</v>
      </c>
      <c r="AQ113" s="952"/>
      <c r="AR113" s="952"/>
      <c r="AS113" s="952"/>
      <c r="AT113" s="953"/>
      <c r="AU113" s="961"/>
      <c r="AV113" s="962"/>
      <c r="AW113" s="962"/>
      <c r="AX113" s="962"/>
      <c r="AY113" s="962"/>
      <c r="AZ113" s="844" t="s">
        <v>388</v>
      </c>
      <c r="BA113" s="781"/>
      <c r="BB113" s="781"/>
      <c r="BC113" s="781"/>
      <c r="BD113" s="781"/>
      <c r="BE113" s="781"/>
      <c r="BF113" s="781"/>
      <c r="BG113" s="781"/>
      <c r="BH113" s="781"/>
      <c r="BI113" s="781"/>
      <c r="BJ113" s="781"/>
      <c r="BK113" s="781"/>
      <c r="BL113" s="781"/>
      <c r="BM113" s="781"/>
      <c r="BN113" s="781"/>
      <c r="BO113" s="781"/>
      <c r="BP113" s="782"/>
      <c r="BQ113" s="845">
        <v>4393960</v>
      </c>
      <c r="BR113" s="846"/>
      <c r="BS113" s="846"/>
      <c r="BT113" s="846"/>
      <c r="BU113" s="846"/>
      <c r="BV113" s="846">
        <v>4311755</v>
      </c>
      <c r="BW113" s="846"/>
      <c r="BX113" s="846"/>
      <c r="BY113" s="846"/>
      <c r="BZ113" s="846"/>
      <c r="CA113" s="846">
        <v>4231843</v>
      </c>
      <c r="CB113" s="846"/>
      <c r="CC113" s="846"/>
      <c r="CD113" s="846"/>
      <c r="CE113" s="846"/>
      <c r="CF113" s="904">
        <v>11.5</v>
      </c>
      <c r="CG113" s="905"/>
      <c r="CH113" s="905"/>
      <c r="CI113" s="905"/>
      <c r="CJ113" s="905"/>
      <c r="CK113" s="956"/>
      <c r="CL113" s="850"/>
      <c r="CM113" s="844" t="s">
        <v>389</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130</v>
      </c>
      <c r="DH113" s="809"/>
      <c r="DI113" s="809"/>
      <c r="DJ113" s="809"/>
      <c r="DK113" s="810"/>
      <c r="DL113" s="811" t="s">
        <v>130</v>
      </c>
      <c r="DM113" s="809"/>
      <c r="DN113" s="809"/>
      <c r="DO113" s="809"/>
      <c r="DP113" s="810"/>
      <c r="DQ113" s="811" t="s">
        <v>130</v>
      </c>
      <c r="DR113" s="809"/>
      <c r="DS113" s="809"/>
      <c r="DT113" s="809"/>
      <c r="DU113" s="810"/>
      <c r="DV113" s="853" t="s">
        <v>130</v>
      </c>
      <c r="DW113" s="854"/>
      <c r="DX113" s="854"/>
      <c r="DY113" s="854"/>
      <c r="DZ113" s="855"/>
    </row>
    <row r="114" spans="1:130" s="226" customFormat="1" ht="26.25" customHeight="1">
      <c r="A114" s="943"/>
      <c r="B114" s="944"/>
      <c r="C114" s="781" t="s">
        <v>390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395591</v>
      </c>
      <c r="AB114" s="809"/>
      <c r="AC114" s="809"/>
      <c r="AD114" s="809"/>
      <c r="AE114" s="810"/>
      <c r="AF114" s="811">
        <v>400712</v>
      </c>
      <c r="AG114" s="809"/>
      <c r="AH114" s="809"/>
      <c r="AI114" s="809"/>
      <c r="AJ114" s="810"/>
      <c r="AK114" s="811">
        <v>358562</v>
      </c>
      <c r="AL114" s="809"/>
      <c r="AM114" s="809"/>
      <c r="AN114" s="809"/>
      <c r="AO114" s="810"/>
      <c r="AP114" s="853">
        <v>1</v>
      </c>
      <c r="AQ114" s="854"/>
      <c r="AR114" s="854"/>
      <c r="AS114" s="854"/>
      <c r="AT114" s="855"/>
      <c r="AU114" s="961"/>
      <c r="AV114" s="962"/>
      <c r="AW114" s="962"/>
      <c r="AX114" s="962"/>
      <c r="AY114" s="962"/>
      <c r="AZ114" s="844" t="s">
        <v>391</v>
      </c>
      <c r="BA114" s="781"/>
      <c r="BB114" s="781"/>
      <c r="BC114" s="781"/>
      <c r="BD114" s="781"/>
      <c r="BE114" s="781"/>
      <c r="BF114" s="781"/>
      <c r="BG114" s="781"/>
      <c r="BH114" s="781"/>
      <c r="BI114" s="781"/>
      <c r="BJ114" s="781"/>
      <c r="BK114" s="781"/>
      <c r="BL114" s="781"/>
      <c r="BM114" s="781"/>
      <c r="BN114" s="781"/>
      <c r="BO114" s="781"/>
      <c r="BP114" s="782"/>
      <c r="BQ114" s="845">
        <v>6237428</v>
      </c>
      <c r="BR114" s="846"/>
      <c r="BS114" s="846"/>
      <c r="BT114" s="846"/>
      <c r="BU114" s="846"/>
      <c r="BV114" s="846">
        <v>6319003</v>
      </c>
      <c r="BW114" s="846"/>
      <c r="BX114" s="846"/>
      <c r="BY114" s="846"/>
      <c r="BZ114" s="846"/>
      <c r="CA114" s="846">
        <v>6552929</v>
      </c>
      <c r="CB114" s="846"/>
      <c r="CC114" s="846"/>
      <c r="CD114" s="846"/>
      <c r="CE114" s="846"/>
      <c r="CF114" s="904">
        <v>17.899999999999999</v>
      </c>
      <c r="CG114" s="905"/>
      <c r="CH114" s="905"/>
      <c r="CI114" s="905"/>
      <c r="CJ114" s="905"/>
      <c r="CK114" s="956"/>
      <c r="CL114" s="850"/>
      <c r="CM114" s="844" t="s">
        <v>392</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333</v>
      </c>
      <c r="DH114" s="809"/>
      <c r="DI114" s="809"/>
      <c r="DJ114" s="809"/>
      <c r="DK114" s="810"/>
      <c r="DL114" s="811" t="s">
        <v>130</v>
      </c>
      <c r="DM114" s="809"/>
      <c r="DN114" s="809"/>
      <c r="DO114" s="809"/>
      <c r="DP114" s="810"/>
      <c r="DQ114" s="811" t="s">
        <v>130</v>
      </c>
      <c r="DR114" s="809"/>
      <c r="DS114" s="809"/>
      <c r="DT114" s="809"/>
      <c r="DU114" s="810"/>
      <c r="DV114" s="853" t="s">
        <v>130</v>
      </c>
      <c r="DW114" s="854"/>
      <c r="DX114" s="854"/>
      <c r="DY114" s="854"/>
      <c r="DZ114" s="855"/>
    </row>
    <row r="115" spans="1:130" s="226" customFormat="1" ht="26.25" customHeight="1">
      <c r="A115" s="943"/>
      <c r="B115" s="944"/>
      <c r="C115" s="781" t="s">
        <v>393</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135563</v>
      </c>
      <c r="AB115" s="948"/>
      <c r="AC115" s="948"/>
      <c r="AD115" s="948"/>
      <c r="AE115" s="949"/>
      <c r="AF115" s="950">
        <v>157087</v>
      </c>
      <c r="AG115" s="948"/>
      <c r="AH115" s="948"/>
      <c r="AI115" s="948"/>
      <c r="AJ115" s="949"/>
      <c r="AK115" s="950">
        <v>261748</v>
      </c>
      <c r="AL115" s="948"/>
      <c r="AM115" s="948"/>
      <c r="AN115" s="948"/>
      <c r="AO115" s="949"/>
      <c r="AP115" s="951">
        <v>0.7</v>
      </c>
      <c r="AQ115" s="952"/>
      <c r="AR115" s="952"/>
      <c r="AS115" s="952"/>
      <c r="AT115" s="953"/>
      <c r="AU115" s="961"/>
      <c r="AV115" s="962"/>
      <c r="AW115" s="962"/>
      <c r="AX115" s="962"/>
      <c r="AY115" s="962"/>
      <c r="AZ115" s="844" t="s">
        <v>394</v>
      </c>
      <c r="BA115" s="781"/>
      <c r="BB115" s="781"/>
      <c r="BC115" s="781"/>
      <c r="BD115" s="781"/>
      <c r="BE115" s="781"/>
      <c r="BF115" s="781"/>
      <c r="BG115" s="781"/>
      <c r="BH115" s="781"/>
      <c r="BI115" s="781"/>
      <c r="BJ115" s="781"/>
      <c r="BK115" s="781"/>
      <c r="BL115" s="781"/>
      <c r="BM115" s="781"/>
      <c r="BN115" s="781"/>
      <c r="BO115" s="781"/>
      <c r="BP115" s="782"/>
      <c r="BQ115" s="845" t="s">
        <v>355</v>
      </c>
      <c r="BR115" s="846"/>
      <c r="BS115" s="846"/>
      <c r="BT115" s="846"/>
      <c r="BU115" s="846"/>
      <c r="BV115" s="846" t="s">
        <v>130</v>
      </c>
      <c r="BW115" s="846"/>
      <c r="BX115" s="846"/>
      <c r="BY115" s="846"/>
      <c r="BZ115" s="846"/>
      <c r="CA115" s="846" t="s">
        <v>333</v>
      </c>
      <c r="CB115" s="846"/>
      <c r="CC115" s="846"/>
      <c r="CD115" s="846"/>
      <c r="CE115" s="846"/>
      <c r="CF115" s="904" t="s">
        <v>355</v>
      </c>
      <c r="CG115" s="905"/>
      <c r="CH115" s="905"/>
      <c r="CI115" s="905"/>
      <c r="CJ115" s="905"/>
      <c r="CK115" s="956"/>
      <c r="CL115" s="850"/>
      <c r="CM115" s="844" t="s">
        <v>395</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333</v>
      </c>
      <c r="DH115" s="809"/>
      <c r="DI115" s="809"/>
      <c r="DJ115" s="809"/>
      <c r="DK115" s="810"/>
      <c r="DL115" s="811" t="s">
        <v>355</v>
      </c>
      <c r="DM115" s="809"/>
      <c r="DN115" s="809"/>
      <c r="DO115" s="809"/>
      <c r="DP115" s="810"/>
      <c r="DQ115" s="811" t="s">
        <v>333</v>
      </c>
      <c r="DR115" s="809"/>
      <c r="DS115" s="809"/>
      <c r="DT115" s="809"/>
      <c r="DU115" s="810"/>
      <c r="DV115" s="853" t="s">
        <v>355</v>
      </c>
      <c r="DW115" s="854"/>
      <c r="DX115" s="854"/>
      <c r="DY115" s="854"/>
      <c r="DZ115" s="855"/>
    </row>
    <row r="116" spans="1:130" s="226" customFormat="1" ht="26.25" customHeight="1">
      <c r="A116" s="945"/>
      <c r="B116" s="946"/>
      <c r="C116" s="868" t="s">
        <v>396</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130</v>
      </c>
      <c r="AB116" s="809"/>
      <c r="AC116" s="809"/>
      <c r="AD116" s="809"/>
      <c r="AE116" s="810"/>
      <c r="AF116" s="811" t="s">
        <v>130</v>
      </c>
      <c r="AG116" s="809"/>
      <c r="AH116" s="809"/>
      <c r="AI116" s="809"/>
      <c r="AJ116" s="810"/>
      <c r="AK116" s="811" t="s">
        <v>130</v>
      </c>
      <c r="AL116" s="809"/>
      <c r="AM116" s="809"/>
      <c r="AN116" s="809"/>
      <c r="AO116" s="810"/>
      <c r="AP116" s="853" t="s">
        <v>333</v>
      </c>
      <c r="AQ116" s="854"/>
      <c r="AR116" s="854"/>
      <c r="AS116" s="854"/>
      <c r="AT116" s="855"/>
      <c r="AU116" s="961"/>
      <c r="AV116" s="962"/>
      <c r="AW116" s="962"/>
      <c r="AX116" s="962"/>
      <c r="AY116" s="962"/>
      <c r="AZ116" s="938" t="s">
        <v>397</v>
      </c>
      <c r="BA116" s="939"/>
      <c r="BB116" s="939"/>
      <c r="BC116" s="939"/>
      <c r="BD116" s="939"/>
      <c r="BE116" s="939"/>
      <c r="BF116" s="939"/>
      <c r="BG116" s="939"/>
      <c r="BH116" s="939"/>
      <c r="BI116" s="939"/>
      <c r="BJ116" s="939"/>
      <c r="BK116" s="939"/>
      <c r="BL116" s="939"/>
      <c r="BM116" s="939"/>
      <c r="BN116" s="939"/>
      <c r="BO116" s="939"/>
      <c r="BP116" s="940"/>
      <c r="BQ116" s="845" t="s">
        <v>130</v>
      </c>
      <c r="BR116" s="846"/>
      <c r="BS116" s="846"/>
      <c r="BT116" s="846"/>
      <c r="BU116" s="846"/>
      <c r="BV116" s="846" t="s">
        <v>333</v>
      </c>
      <c r="BW116" s="846"/>
      <c r="BX116" s="846"/>
      <c r="BY116" s="846"/>
      <c r="BZ116" s="846"/>
      <c r="CA116" s="846" t="s">
        <v>130</v>
      </c>
      <c r="CB116" s="846"/>
      <c r="CC116" s="846"/>
      <c r="CD116" s="846"/>
      <c r="CE116" s="846"/>
      <c r="CF116" s="904" t="s">
        <v>333</v>
      </c>
      <c r="CG116" s="905"/>
      <c r="CH116" s="905"/>
      <c r="CI116" s="905"/>
      <c r="CJ116" s="905"/>
      <c r="CK116" s="956"/>
      <c r="CL116" s="850"/>
      <c r="CM116" s="844" t="s">
        <v>398</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318330</v>
      </c>
      <c r="DH116" s="809"/>
      <c r="DI116" s="809"/>
      <c r="DJ116" s="809"/>
      <c r="DK116" s="810"/>
      <c r="DL116" s="811">
        <v>282786</v>
      </c>
      <c r="DM116" s="809"/>
      <c r="DN116" s="809"/>
      <c r="DO116" s="809"/>
      <c r="DP116" s="810"/>
      <c r="DQ116" s="811">
        <v>250619</v>
      </c>
      <c r="DR116" s="809"/>
      <c r="DS116" s="809"/>
      <c r="DT116" s="809"/>
      <c r="DU116" s="810"/>
      <c r="DV116" s="853">
        <v>0.7</v>
      </c>
      <c r="DW116" s="854"/>
      <c r="DX116" s="854"/>
      <c r="DY116" s="854"/>
      <c r="DZ116" s="855"/>
    </row>
    <row r="117" spans="1:130" s="226" customFormat="1" ht="26.25" customHeight="1">
      <c r="A117" s="924" t="s">
        <v>191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399</v>
      </c>
      <c r="Z117" s="926"/>
      <c r="AA117" s="931">
        <v>9386202</v>
      </c>
      <c r="AB117" s="932"/>
      <c r="AC117" s="932"/>
      <c r="AD117" s="932"/>
      <c r="AE117" s="933"/>
      <c r="AF117" s="934">
        <v>9439484</v>
      </c>
      <c r="AG117" s="932"/>
      <c r="AH117" s="932"/>
      <c r="AI117" s="932"/>
      <c r="AJ117" s="933"/>
      <c r="AK117" s="934">
        <v>9760351</v>
      </c>
      <c r="AL117" s="932"/>
      <c r="AM117" s="932"/>
      <c r="AN117" s="932"/>
      <c r="AO117" s="933"/>
      <c r="AP117" s="935"/>
      <c r="AQ117" s="936"/>
      <c r="AR117" s="936"/>
      <c r="AS117" s="936"/>
      <c r="AT117" s="937"/>
      <c r="AU117" s="961"/>
      <c r="AV117" s="962"/>
      <c r="AW117" s="962"/>
      <c r="AX117" s="962"/>
      <c r="AY117" s="962"/>
      <c r="AZ117" s="892" t="s">
        <v>400</v>
      </c>
      <c r="BA117" s="893"/>
      <c r="BB117" s="893"/>
      <c r="BC117" s="893"/>
      <c r="BD117" s="893"/>
      <c r="BE117" s="893"/>
      <c r="BF117" s="893"/>
      <c r="BG117" s="893"/>
      <c r="BH117" s="893"/>
      <c r="BI117" s="893"/>
      <c r="BJ117" s="893"/>
      <c r="BK117" s="893"/>
      <c r="BL117" s="893"/>
      <c r="BM117" s="893"/>
      <c r="BN117" s="893"/>
      <c r="BO117" s="893"/>
      <c r="BP117" s="894"/>
      <c r="BQ117" s="845" t="s">
        <v>379</v>
      </c>
      <c r="BR117" s="846"/>
      <c r="BS117" s="846"/>
      <c r="BT117" s="846"/>
      <c r="BU117" s="846"/>
      <c r="BV117" s="846" t="s">
        <v>379</v>
      </c>
      <c r="BW117" s="846"/>
      <c r="BX117" s="846"/>
      <c r="BY117" s="846"/>
      <c r="BZ117" s="846"/>
      <c r="CA117" s="846" t="s">
        <v>130</v>
      </c>
      <c r="CB117" s="846"/>
      <c r="CC117" s="846"/>
      <c r="CD117" s="846"/>
      <c r="CE117" s="846"/>
      <c r="CF117" s="904" t="s">
        <v>130</v>
      </c>
      <c r="CG117" s="905"/>
      <c r="CH117" s="905"/>
      <c r="CI117" s="905"/>
      <c r="CJ117" s="905"/>
      <c r="CK117" s="956"/>
      <c r="CL117" s="850"/>
      <c r="CM117" s="844" t="s">
        <v>401</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130</v>
      </c>
      <c r="DH117" s="809"/>
      <c r="DI117" s="809"/>
      <c r="DJ117" s="809"/>
      <c r="DK117" s="810"/>
      <c r="DL117" s="811" t="s">
        <v>130</v>
      </c>
      <c r="DM117" s="809"/>
      <c r="DN117" s="809"/>
      <c r="DO117" s="809"/>
      <c r="DP117" s="810"/>
      <c r="DQ117" s="811" t="s">
        <v>130</v>
      </c>
      <c r="DR117" s="809"/>
      <c r="DS117" s="809"/>
      <c r="DT117" s="809"/>
      <c r="DU117" s="810"/>
      <c r="DV117" s="853" t="s">
        <v>130</v>
      </c>
      <c r="DW117" s="854"/>
      <c r="DX117" s="854"/>
      <c r="DY117" s="854"/>
      <c r="DZ117" s="855"/>
    </row>
    <row r="118" spans="1:130" s="226" customFormat="1" ht="26.25" customHeight="1">
      <c r="A118" s="924" t="s">
        <v>374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371</v>
      </c>
      <c r="AB118" s="925"/>
      <c r="AC118" s="925"/>
      <c r="AD118" s="925"/>
      <c r="AE118" s="926"/>
      <c r="AF118" s="927" t="s">
        <v>372</v>
      </c>
      <c r="AG118" s="925"/>
      <c r="AH118" s="925"/>
      <c r="AI118" s="925"/>
      <c r="AJ118" s="926"/>
      <c r="AK118" s="927" t="s">
        <v>278</v>
      </c>
      <c r="AL118" s="925"/>
      <c r="AM118" s="925"/>
      <c r="AN118" s="925"/>
      <c r="AO118" s="926"/>
      <c r="AP118" s="928" t="s">
        <v>373</v>
      </c>
      <c r="AQ118" s="929"/>
      <c r="AR118" s="929"/>
      <c r="AS118" s="929"/>
      <c r="AT118" s="930"/>
      <c r="AU118" s="961"/>
      <c r="AV118" s="962"/>
      <c r="AW118" s="962"/>
      <c r="AX118" s="962"/>
      <c r="AY118" s="962"/>
      <c r="AZ118" s="867" t="s">
        <v>402</v>
      </c>
      <c r="BA118" s="868"/>
      <c r="BB118" s="868"/>
      <c r="BC118" s="868"/>
      <c r="BD118" s="868"/>
      <c r="BE118" s="868"/>
      <c r="BF118" s="868"/>
      <c r="BG118" s="868"/>
      <c r="BH118" s="868"/>
      <c r="BI118" s="868"/>
      <c r="BJ118" s="868"/>
      <c r="BK118" s="868"/>
      <c r="BL118" s="868"/>
      <c r="BM118" s="868"/>
      <c r="BN118" s="868"/>
      <c r="BO118" s="868"/>
      <c r="BP118" s="869"/>
      <c r="BQ118" s="908" t="s">
        <v>130</v>
      </c>
      <c r="BR118" s="874"/>
      <c r="BS118" s="874"/>
      <c r="BT118" s="874"/>
      <c r="BU118" s="874"/>
      <c r="BV118" s="874" t="s">
        <v>355</v>
      </c>
      <c r="BW118" s="874"/>
      <c r="BX118" s="874"/>
      <c r="BY118" s="874"/>
      <c r="BZ118" s="874"/>
      <c r="CA118" s="874" t="s">
        <v>130</v>
      </c>
      <c r="CB118" s="874"/>
      <c r="CC118" s="874"/>
      <c r="CD118" s="874"/>
      <c r="CE118" s="874"/>
      <c r="CF118" s="904" t="s">
        <v>379</v>
      </c>
      <c r="CG118" s="905"/>
      <c r="CH118" s="905"/>
      <c r="CI118" s="905"/>
      <c r="CJ118" s="905"/>
      <c r="CK118" s="956"/>
      <c r="CL118" s="850"/>
      <c r="CM118" s="844" t="s">
        <v>403</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130</v>
      </c>
      <c r="DH118" s="809"/>
      <c r="DI118" s="809"/>
      <c r="DJ118" s="809"/>
      <c r="DK118" s="810"/>
      <c r="DL118" s="811" t="s">
        <v>355</v>
      </c>
      <c r="DM118" s="809"/>
      <c r="DN118" s="809"/>
      <c r="DO118" s="809"/>
      <c r="DP118" s="810"/>
      <c r="DQ118" s="811" t="s">
        <v>355</v>
      </c>
      <c r="DR118" s="809"/>
      <c r="DS118" s="809"/>
      <c r="DT118" s="809"/>
      <c r="DU118" s="810"/>
      <c r="DV118" s="853" t="s">
        <v>379</v>
      </c>
      <c r="DW118" s="854"/>
      <c r="DX118" s="854"/>
      <c r="DY118" s="854"/>
      <c r="DZ118" s="855"/>
    </row>
    <row r="119" spans="1:130" s="226" customFormat="1" ht="26.25" customHeight="1">
      <c r="A119" s="847" t="s">
        <v>377</v>
      </c>
      <c r="B119" s="848"/>
      <c r="C119" s="889" t="s">
        <v>378</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379</v>
      </c>
      <c r="AB119" s="918"/>
      <c r="AC119" s="918"/>
      <c r="AD119" s="918"/>
      <c r="AE119" s="919"/>
      <c r="AF119" s="920" t="s">
        <v>379</v>
      </c>
      <c r="AG119" s="918"/>
      <c r="AH119" s="918"/>
      <c r="AI119" s="918"/>
      <c r="AJ119" s="919"/>
      <c r="AK119" s="920" t="s">
        <v>130</v>
      </c>
      <c r="AL119" s="918"/>
      <c r="AM119" s="918"/>
      <c r="AN119" s="918"/>
      <c r="AO119" s="919"/>
      <c r="AP119" s="921" t="s">
        <v>379</v>
      </c>
      <c r="AQ119" s="922"/>
      <c r="AR119" s="922"/>
      <c r="AS119" s="922"/>
      <c r="AT119" s="923"/>
      <c r="AU119" s="963"/>
      <c r="AV119" s="964"/>
      <c r="AW119" s="964"/>
      <c r="AX119" s="964"/>
      <c r="AY119" s="964"/>
      <c r="AZ119" s="247" t="s">
        <v>191</v>
      </c>
      <c r="BA119" s="247"/>
      <c r="BB119" s="247"/>
      <c r="BC119" s="247"/>
      <c r="BD119" s="247"/>
      <c r="BE119" s="247"/>
      <c r="BF119" s="247"/>
      <c r="BG119" s="247"/>
      <c r="BH119" s="247"/>
      <c r="BI119" s="247"/>
      <c r="BJ119" s="247"/>
      <c r="BK119" s="247"/>
      <c r="BL119" s="247"/>
      <c r="BM119" s="247"/>
      <c r="BN119" s="247"/>
      <c r="BO119" s="906" t="s">
        <v>404</v>
      </c>
      <c r="BP119" s="907"/>
      <c r="BQ119" s="908">
        <v>119521007</v>
      </c>
      <c r="BR119" s="874"/>
      <c r="BS119" s="874"/>
      <c r="BT119" s="874"/>
      <c r="BU119" s="874"/>
      <c r="BV119" s="874">
        <v>122063476</v>
      </c>
      <c r="BW119" s="874"/>
      <c r="BX119" s="874"/>
      <c r="BY119" s="874"/>
      <c r="BZ119" s="874"/>
      <c r="CA119" s="874">
        <v>121524973</v>
      </c>
      <c r="CB119" s="874"/>
      <c r="CC119" s="874"/>
      <c r="CD119" s="874"/>
      <c r="CE119" s="874"/>
      <c r="CF119" s="777"/>
      <c r="CG119" s="778"/>
      <c r="CH119" s="778"/>
      <c r="CI119" s="778"/>
      <c r="CJ119" s="863"/>
      <c r="CK119" s="957"/>
      <c r="CL119" s="852"/>
      <c r="CM119" s="867" t="s">
        <v>405</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1718801</v>
      </c>
      <c r="DH119" s="793"/>
      <c r="DI119" s="793"/>
      <c r="DJ119" s="793"/>
      <c r="DK119" s="794"/>
      <c r="DL119" s="795">
        <v>1541334</v>
      </c>
      <c r="DM119" s="793"/>
      <c r="DN119" s="793"/>
      <c r="DO119" s="793"/>
      <c r="DP119" s="794"/>
      <c r="DQ119" s="795">
        <v>1405597</v>
      </c>
      <c r="DR119" s="793"/>
      <c r="DS119" s="793"/>
      <c r="DT119" s="793"/>
      <c r="DU119" s="794"/>
      <c r="DV119" s="877">
        <v>3.8</v>
      </c>
      <c r="DW119" s="878"/>
      <c r="DX119" s="878"/>
      <c r="DY119" s="878"/>
      <c r="DZ119" s="879"/>
    </row>
    <row r="120" spans="1:130" s="226" customFormat="1" ht="26.25" customHeight="1">
      <c r="A120" s="849"/>
      <c r="B120" s="850"/>
      <c r="C120" s="844" t="s">
        <v>382</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333</v>
      </c>
      <c r="AB120" s="809"/>
      <c r="AC120" s="809"/>
      <c r="AD120" s="809"/>
      <c r="AE120" s="810"/>
      <c r="AF120" s="811" t="s">
        <v>130</v>
      </c>
      <c r="AG120" s="809"/>
      <c r="AH120" s="809"/>
      <c r="AI120" s="809"/>
      <c r="AJ120" s="810"/>
      <c r="AK120" s="811" t="s">
        <v>130</v>
      </c>
      <c r="AL120" s="809"/>
      <c r="AM120" s="809"/>
      <c r="AN120" s="809"/>
      <c r="AO120" s="810"/>
      <c r="AP120" s="853" t="s">
        <v>355</v>
      </c>
      <c r="AQ120" s="854"/>
      <c r="AR120" s="854"/>
      <c r="AS120" s="854"/>
      <c r="AT120" s="855"/>
      <c r="AU120" s="909" t="s">
        <v>406</v>
      </c>
      <c r="AV120" s="910"/>
      <c r="AW120" s="910"/>
      <c r="AX120" s="910"/>
      <c r="AY120" s="911"/>
      <c r="AZ120" s="889" t="s">
        <v>407</v>
      </c>
      <c r="BA120" s="837"/>
      <c r="BB120" s="837"/>
      <c r="BC120" s="837"/>
      <c r="BD120" s="837"/>
      <c r="BE120" s="837"/>
      <c r="BF120" s="837"/>
      <c r="BG120" s="837"/>
      <c r="BH120" s="837"/>
      <c r="BI120" s="837"/>
      <c r="BJ120" s="837"/>
      <c r="BK120" s="837"/>
      <c r="BL120" s="837"/>
      <c r="BM120" s="837"/>
      <c r="BN120" s="837"/>
      <c r="BO120" s="837"/>
      <c r="BP120" s="838"/>
      <c r="BQ120" s="890">
        <v>11834531</v>
      </c>
      <c r="BR120" s="871"/>
      <c r="BS120" s="871"/>
      <c r="BT120" s="871"/>
      <c r="BU120" s="871"/>
      <c r="BV120" s="871">
        <v>12142802</v>
      </c>
      <c r="BW120" s="871"/>
      <c r="BX120" s="871"/>
      <c r="BY120" s="871"/>
      <c r="BZ120" s="871"/>
      <c r="CA120" s="871">
        <v>14488147</v>
      </c>
      <c r="CB120" s="871"/>
      <c r="CC120" s="871"/>
      <c r="CD120" s="871"/>
      <c r="CE120" s="871"/>
      <c r="CF120" s="895">
        <v>39.5</v>
      </c>
      <c r="CG120" s="896"/>
      <c r="CH120" s="896"/>
      <c r="CI120" s="896"/>
      <c r="CJ120" s="896"/>
      <c r="CK120" s="897" t="s">
        <v>408</v>
      </c>
      <c r="CL120" s="881"/>
      <c r="CM120" s="881"/>
      <c r="CN120" s="881"/>
      <c r="CO120" s="882"/>
      <c r="CP120" s="901" t="s">
        <v>409</v>
      </c>
      <c r="CQ120" s="902"/>
      <c r="CR120" s="902"/>
      <c r="CS120" s="902"/>
      <c r="CT120" s="902"/>
      <c r="CU120" s="902"/>
      <c r="CV120" s="902"/>
      <c r="CW120" s="902"/>
      <c r="CX120" s="902"/>
      <c r="CY120" s="902"/>
      <c r="CZ120" s="902"/>
      <c r="DA120" s="902"/>
      <c r="DB120" s="902"/>
      <c r="DC120" s="902"/>
      <c r="DD120" s="902"/>
      <c r="DE120" s="902"/>
      <c r="DF120" s="903"/>
      <c r="DG120" s="890">
        <v>13239450</v>
      </c>
      <c r="DH120" s="871"/>
      <c r="DI120" s="871"/>
      <c r="DJ120" s="871"/>
      <c r="DK120" s="871"/>
      <c r="DL120" s="871">
        <v>12812975</v>
      </c>
      <c r="DM120" s="871"/>
      <c r="DN120" s="871"/>
      <c r="DO120" s="871"/>
      <c r="DP120" s="871"/>
      <c r="DQ120" s="871">
        <v>12452504</v>
      </c>
      <c r="DR120" s="871"/>
      <c r="DS120" s="871"/>
      <c r="DT120" s="871"/>
      <c r="DU120" s="871"/>
      <c r="DV120" s="872">
        <v>33.9</v>
      </c>
      <c r="DW120" s="872"/>
      <c r="DX120" s="872"/>
      <c r="DY120" s="872"/>
      <c r="DZ120" s="873"/>
    </row>
    <row r="121" spans="1:130" s="226" customFormat="1" ht="26.25" customHeight="1">
      <c r="A121" s="849"/>
      <c r="B121" s="850"/>
      <c r="C121" s="892" t="s">
        <v>410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379</v>
      </c>
      <c r="AB121" s="809"/>
      <c r="AC121" s="809"/>
      <c r="AD121" s="809"/>
      <c r="AE121" s="810"/>
      <c r="AF121" s="811" t="s">
        <v>130</v>
      </c>
      <c r="AG121" s="809"/>
      <c r="AH121" s="809"/>
      <c r="AI121" s="809"/>
      <c r="AJ121" s="810"/>
      <c r="AK121" s="811" t="s">
        <v>130</v>
      </c>
      <c r="AL121" s="809"/>
      <c r="AM121" s="809"/>
      <c r="AN121" s="809"/>
      <c r="AO121" s="810"/>
      <c r="AP121" s="853" t="s">
        <v>130</v>
      </c>
      <c r="AQ121" s="854"/>
      <c r="AR121" s="854"/>
      <c r="AS121" s="854"/>
      <c r="AT121" s="855"/>
      <c r="AU121" s="912"/>
      <c r="AV121" s="913"/>
      <c r="AW121" s="913"/>
      <c r="AX121" s="913"/>
      <c r="AY121" s="914"/>
      <c r="AZ121" s="844" t="s">
        <v>411</v>
      </c>
      <c r="BA121" s="781"/>
      <c r="BB121" s="781"/>
      <c r="BC121" s="781"/>
      <c r="BD121" s="781"/>
      <c r="BE121" s="781"/>
      <c r="BF121" s="781"/>
      <c r="BG121" s="781"/>
      <c r="BH121" s="781"/>
      <c r="BI121" s="781"/>
      <c r="BJ121" s="781"/>
      <c r="BK121" s="781"/>
      <c r="BL121" s="781"/>
      <c r="BM121" s="781"/>
      <c r="BN121" s="781"/>
      <c r="BO121" s="781"/>
      <c r="BP121" s="782"/>
      <c r="BQ121" s="845">
        <v>23460004</v>
      </c>
      <c r="BR121" s="846"/>
      <c r="BS121" s="846"/>
      <c r="BT121" s="846"/>
      <c r="BU121" s="846"/>
      <c r="BV121" s="846">
        <v>24413712</v>
      </c>
      <c r="BW121" s="846"/>
      <c r="BX121" s="846"/>
      <c r="BY121" s="846"/>
      <c r="BZ121" s="846"/>
      <c r="CA121" s="846">
        <v>24040674</v>
      </c>
      <c r="CB121" s="846"/>
      <c r="CC121" s="846"/>
      <c r="CD121" s="846"/>
      <c r="CE121" s="846"/>
      <c r="CF121" s="904">
        <v>65.5</v>
      </c>
      <c r="CG121" s="905"/>
      <c r="CH121" s="905"/>
      <c r="CI121" s="905"/>
      <c r="CJ121" s="905"/>
      <c r="CK121" s="898"/>
      <c r="CL121" s="884"/>
      <c r="CM121" s="884"/>
      <c r="CN121" s="884"/>
      <c r="CO121" s="885"/>
      <c r="CP121" s="864" t="s">
        <v>412</v>
      </c>
      <c r="CQ121" s="865"/>
      <c r="CR121" s="865"/>
      <c r="CS121" s="865"/>
      <c r="CT121" s="865"/>
      <c r="CU121" s="865"/>
      <c r="CV121" s="865"/>
      <c r="CW121" s="865"/>
      <c r="CX121" s="865"/>
      <c r="CY121" s="865"/>
      <c r="CZ121" s="865"/>
      <c r="DA121" s="865"/>
      <c r="DB121" s="865"/>
      <c r="DC121" s="865"/>
      <c r="DD121" s="865"/>
      <c r="DE121" s="865"/>
      <c r="DF121" s="866"/>
      <c r="DG121" s="845">
        <v>6042199</v>
      </c>
      <c r="DH121" s="846"/>
      <c r="DI121" s="846"/>
      <c r="DJ121" s="846"/>
      <c r="DK121" s="846"/>
      <c r="DL121" s="846">
        <v>5663491</v>
      </c>
      <c r="DM121" s="846"/>
      <c r="DN121" s="846"/>
      <c r="DO121" s="846"/>
      <c r="DP121" s="846"/>
      <c r="DQ121" s="846">
        <v>5649430</v>
      </c>
      <c r="DR121" s="846"/>
      <c r="DS121" s="846"/>
      <c r="DT121" s="846"/>
      <c r="DU121" s="846"/>
      <c r="DV121" s="823">
        <v>15.4</v>
      </c>
      <c r="DW121" s="823"/>
      <c r="DX121" s="823"/>
      <c r="DY121" s="823"/>
      <c r="DZ121" s="824"/>
    </row>
    <row r="122" spans="1:130" s="226" customFormat="1" ht="26.25" customHeight="1">
      <c r="A122" s="849"/>
      <c r="B122" s="850"/>
      <c r="C122" s="844" t="s">
        <v>392</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130</v>
      </c>
      <c r="AB122" s="809"/>
      <c r="AC122" s="809"/>
      <c r="AD122" s="809"/>
      <c r="AE122" s="810"/>
      <c r="AF122" s="811" t="s">
        <v>379</v>
      </c>
      <c r="AG122" s="809"/>
      <c r="AH122" s="809"/>
      <c r="AI122" s="809"/>
      <c r="AJ122" s="810"/>
      <c r="AK122" s="811" t="s">
        <v>379</v>
      </c>
      <c r="AL122" s="809"/>
      <c r="AM122" s="809"/>
      <c r="AN122" s="809"/>
      <c r="AO122" s="810"/>
      <c r="AP122" s="853" t="s">
        <v>379</v>
      </c>
      <c r="AQ122" s="854"/>
      <c r="AR122" s="854"/>
      <c r="AS122" s="854"/>
      <c r="AT122" s="855"/>
      <c r="AU122" s="912"/>
      <c r="AV122" s="913"/>
      <c r="AW122" s="913"/>
      <c r="AX122" s="913"/>
      <c r="AY122" s="914"/>
      <c r="AZ122" s="867" t="s">
        <v>413</v>
      </c>
      <c r="BA122" s="868"/>
      <c r="BB122" s="868"/>
      <c r="BC122" s="868"/>
      <c r="BD122" s="868"/>
      <c r="BE122" s="868"/>
      <c r="BF122" s="868"/>
      <c r="BG122" s="868"/>
      <c r="BH122" s="868"/>
      <c r="BI122" s="868"/>
      <c r="BJ122" s="868"/>
      <c r="BK122" s="868"/>
      <c r="BL122" s="868"/>
      <c r="BM122" s="868"/>
      <c r="BN122" s="868"/>
      <c r="BO122" s="868"/>
      <c r="BP122" s="869"/>
      <c r="BQ122" s="908">
        <v>62266059</v>
      </c>
      <c r="BR122" s="874"/>
      <c r="BS122" s="874"/>
      <c r="BT122" s="874"/>
      <c r="BU122" s="874"/>
      <c r="BV122" s="874">
        <v>62551079</v>
      </c>
      <c r="BW122" s="874"/>
      <c r="BX122" s="874"/>
      <c r="BY122" s="874"/>
      <c r="BZ122" s="874"/>
      <c r="CA122" s="874">
        <v>61466204</v>
      </c>
      <c r="CB122" s="874"/>
      <c r="CC122" s="874"/>
      <c r="CD122" s="874"/>
      <c r="CE122" s="874"/>
      <c r="CF122" s="875">
        <v>167.5</v>
      </c>
      <c r="CG122" s="876"/>
      <c r="CH122" s="876"/>
      <c r="CI122" s="876"/>
      <c r="CJ122" s="876"/>
      <c r="CK122" s="898"/>
      <c r="CL122" s="884"/>
      <c r="CM122" s="884"/>
      <c r="CN122" s="884"/>
      <c r="CO122" s="885"/>
      <c r="CP122" s="864" t="s">
        <v>414</v>
      </c>
      <c r="CQ122" s="865"/>
      <c r="CR122" s="865"/>
      <c r="CS122" s="865"/>
      <c r="CT122" s="865"/>
      <c r="CU122" s="865"/>
      <c r="CV122" s="865"/>
      <c r="CW122" s="865"/>
      <c r="CX122" s="865"/>
      <c r="CY122" s="865"/>
      <c r="CZ122" s="865"/>
      <c r="DA122" s="865"/>
      <c r="DB122" s="865"/>
      <c r="DC122" s="865"/>
      <c r="DD122" s="865"/>
      <c r="DE122" s="865"/>
      <c r="DF122" s="866"/>
      <c r="DG122" s="845">
        <v>78722</v>
      </c>
      <c r="DH122" s="846"/>
      <c r="DI122" s="846"/>
      <c r="DJ122" s="846"/>
      <c r="DK122" s="846"/>
      <c r="DL122" s="846">
        <v>63360</v>
      </c>
      <c r="DM122" s="846"/>
      <c r="DN122" s="846"/>
      <c r="DO122" s="846"/>
      <c r="DP122" s="846"/>
      <c r="DQ122" s="846">
        <v>47974</v>
      </c>
      <c r="DR122" s="846"/>
      <c r="DS122" s="846"/>
      <c r="DT122" s="846"/>
      <c r="DU122" s="846"/>
      <c r="DV122" s="823">
        <v>0.1</v>
      </c>
      <c r="DW122" s="823"/>
      <c r="DX122" s="823"/>
      <c r="DY122" s="823"/>
      <c r="DZ122" s="824"/>
    </row>
    <row r="123" spans="1:130" s="226" customFormat="1" ht="26.25" customHeight="1">
      <c r="A123" s="849"/>
      <c r="B123" s="850"/>
      <c r="C123" s="844" t="s">
        <v>398</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42082</v>
      </c>
      <c r="AB123" s="809"/>
      <c r="AC123" s="809"/>
      <c r="AD123" s="809"/>
      <c r="AE123" s="810"/>
      <c r="AF123" s="811">
        <v>38820</v>
      </c>
      <c r="AG123" s="809"/>
      <c r="AH123" s="809"/>
      <c r="AI123" s="809"/>
      <c r="AJ123" s="810"/>
      <c r="AK123" s="811">
        <v>39375</v>
      </c>
      <c r="AL123" s="809"/>
      <c r="AM123" s="809"/>
      <c r="AN123" s="809"/>
      <c r="AO123" s="810"/>
      <c r="AP123" s="853">
        <v>0.1</v>
      </c>
      <c r="AQ123" s="854"/>
      <c r="AR123" s="854"/>
      <c r="AS123" s="854"/>
      <c r="AT123" s="855"/>
      <c r="AU123" s="915"/>
      <c r="AV123" s="916"/>
      <c r="AW123" s="916"/>
      <c r="AX123" s="916"/>
      <c r="AY123" s="916"/>
      <c r="AZ123" s="247" t="s">
        <v>191</v>
      </c>
      <c r="BA123" s="247"/>
      <c r="BB123" s="247"/>
      <c r="BC123" s="247"/>
      <c r="BD123" s="247"/>
      <c r="BE123" s="247"/>
      <c r="BF123" s="247"/>
      <c r="BG123" s="247"/>
      <c r="BH123" s="247"/>
      <c r="BI123" s="247"/>
      <c r="BJ123" s="247"/>
      <c r="BK123" s="247"/>
      <c r="BL123" s="247"/>
      <c r="BM123" s="247"/>
      <c r="BN123" s="247"/>
      <c r="BO123" s="906" t="s">
        <v>415</v>
      </c>
      <c r="BP123" s="907"/>
      <c r="BQ123" s="861">
        <v>97560594</v>
      </c>
      <c r="BR123" s="862"/>
      <c r="BS123" s="862"/>
      <c r="BT123" s="862"/>
      <c r="BU123" s="862"/>
      <c r="BV123" s="862">
        <v>99107593</v>
      </c>
      <c r="BW123" s="862"/>
      <c r="BX123" s="862"/>
      <c r="BY123" s="862"/>
      <c r="BZ123" s="862"/>
      <c r="CA123" s="862">
        <v>99995025</v>
      </c>
      <c r="CB123" s="862"/>
      <c r="CC123" s="862"/>
      <c r="CD123" s="862"/>
      <c r="CE123" s="862"/>
      <c r="CF123" s="777"/>
      <c r="CG123" s="778"/>
      <c r="CH123" s="778"/>
      <c r="CI123" s="778"/>
      <c r="CJ123" s="863"/>
      <c r="CK123" s="898"/>
      <c r="CL123" s="884"/>
      <c r="CM123" s="884"/>
      <c r="CN123" s="884"/>
      <c r="CO123" s="885"/>
      <c r="CP123" s="864" t="s">
        <v>347</v>
      </c>
      <c r="CQ123" s="865"/>
      <c r="CR123" s="865"/>
      <c r="CS123" s="865"/>
      <c r="CT123" s="865"/>
      <c r="CU123" s="865"/>
      <c r="CV123" s="865"/>
      <c r="CW123" s="865"/>
      <c r="CX123" s="865"/>
      <c r="CY123" s="865"/>
      <c r="CZ123" s="865"/>
      <c r="DA123" s="865"/>
      <c r="DB123" s="865"/>
      <c r="DC123" s="865"/>
      <c r="DD123" s="865"/>
      <c r="DE123" s="865"/>
      <c r="DF123" s="866"/>
      <c r="DG123" s="808" t="s">
        <v>379</v>
      </c>
      <c r="DH123" s="809"/>
      <c r="DI123" s="809"/>
      <c r="DJ123" s="809"/>
      <c r="DK123" s="810"/>
      <c r="DL123" s="811" t="s">
        <v>355</v>
      </c>
      <c r="DM123" s="809"/>
      <c r="DN123" s="809"/>
      <c r="DO123" s="809"/>
      <c r="DP123" s="810"/>
      <c r="DQ123" s="811">
        <v>16241</v>
      </c>
      <c r="DR123" s="809"/>
      <c r="DS123" s="809"/>
      <c r="DT123" s="809"/>
      <c r="DU123" s="810"/>
      <c r="DV123" s="853">
        <v>0</v>
      </c>
      <c r="DW123" s="854"/>
      <c r="DX123" s="854"/>
      <c r="DY123" s="854"/>
      <c r="DZ123" s="855"/>
    </row>
    <row r="124" spans="1:130" s="226" customFormat="1" ht="26.25" customHeight="1" thickBot="1">
      <c r="A124" s="849"/>
      <c r="B124" s="850"/>
      <c r="C124" s="844" t="s">
        <v>401</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130</v>
      </c>
      <c r="AB124" s="809"/>
      <c r="AC124" s="809"/>
      <c r="AD124" s="809"/>
      <c r="AE124" s="810"/>
      <c r="AF124" s="811" t="s">
        <v>355</v>
      </c>
      <c r="AG124" s="809"/>
      <c r="AH124" s="809"/>
      <c r="AI124" s="809"/>
      <c r="AJ124" s="810"/>
      <c r="AK124" s="811" t="s">
        <v>379</v>
      </c>
      <c r="AL124" s="809"/>
      <c r="AM124" s="809"/>
      <c r="AN124" s="809"/>
      <c r="AO124" s="810"/>
      <c r="AP124" s="853" t="s">
        <v>379</v>
      </c>
      <c r="AQ124" s="854"/>
      <c r="AR124" s="854"/>
      <c r="AS124" s="854"/>
      <c r="AT124" s="855"/>
      <c r="AU124" s="856" t="s">
        <v>416</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64.099999999999994</v>
      </c>
      <c r="BR124" s="860"/>
      <c r="BS124" s="860"/>
      <c r="BT124" s="860"/>
      <c r="BU124" s="860"/>
      <c r="BV124" s="860">
        <v>65.2</v>
      </c>
      <c r="BW124" s="860"/>
      <c r="BX124" s="860"/>
      <c r="BY124" s="860"/>
      <c r="BZ124" s="860"/>
      <c r="CA124" s="860">
        <v>58.6</v>
      </c>
      <c r="CB124" s="860"/>
      <c r="CC124" s="860"/>
      <c r="CD124" s="860"/>
      <c r="CE124" s="860"/>
      <c r="CF124" s="755"/>
      <c r="CG124" s="756"/>
      <c r="CH124" s="756"/>
      <c r="CI124" s="756"/>
      <c r="CJ124" s="891"/>
      <c r="CK124" s="899"/>
      <c r="CL124" s="899"/>
      <c r="CM124" s="899"/>
      <c r="CN124" s="899"/>
      <c r="CO124" s="900"/>
      <c r="CP124" s="864" t="s">
        <v>417</v>
      </c>
      <c r="CQ124" s="865"/>
      <c r="CR124" s="865"/>
      <c r="CS124" s="865"/>
      <c r="CT124" s="865"/>
      <c r="CU124" s="865"/>
      <c r="CV124" s="865"/>
      <c r="CW124" s="865"/>
      <c r="CX124" s="865"/>
      <c r="CY124" s="865"/>
      <c r="CZ124" s="865"/>
      <c r="DA124" s="865"/>
      <c r="DB124" s="865"/>
      <c r="DC124" s="865"/>
      <c r="DD124" s="865"/>
      <c r="DE124" s="865"/>
      <c r="DF124" s="866"/>
      <c r="DG124" s="792" t="s">
        <v>355</v>
      </c>
      <c r="DH124" s="793"/>
      <c r="DI124" s="793"/>
      <c r="DJ124" s="793"/>
      <c r="DK124" s="794"/>
      <c r="DL124" s="795" t="s">
        <v>130</v>
      </c>
      <c r="DM124" s="793"/>
      <c r="DN124" s="793"/>
      <c r="DO124" s="793"/>
      <c r="DP124" s="794"/>
      <c r="DQ124" s="795" t="s">
        <v>355</v>
      </c>
      <c r="DR124" s="793"/>
      <c r="DS124" s="793"/>
      <c r="DT124" s="793"/>
      <c r="DU124" s="794"/>
      <c r="DV124" s="877" t="s">
        <v>130</v>
      </c>
      <c r="DW124" s="878"/>
      <c r="DX124" s="878"/>
      <c r="DY124" s="878"/>
      <c r="DZ124" s="879"/>
    </row>
    <row r="125" spans="1:130" s="226" customFormat="1" ht="26.25" customHeight="1">
      <c r="A125" s="849"/>
      <c r="B125" s="850"/>
      <c r="C125" s="844" t="s">
        <v>403</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130</v>
      </c>
      <c r="AB125" s="809"/>
      <c r="AC125" s="809"/>
      <c r="AD125" s="809"/>
      <c r="AE125" s="810"/>
      <c r="AF125" s="811" t="s">
        <v>130</v>
      </c>
      <c r="AG125" s="809"/>
      <c r="AH125" s="809"/>
      <c r="AI125" s="809"/>
      <c r="AJ125" s="810"/>
      <c r="AK125" s="811" t="s">
        <v>130</v>
      </c>
      <c r="AL125" s="809"/>
      <c r="AM125" s="809"/>
      <c r="AN125" s="809"/>
      <c r="AO125" s="810"/>
      <c r="AP125" s="853" t="s">
        <v>130</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418</v>
      </c>
      <c r="CL125" s="881"/>
      <c r="CM125" s="881"/>
      <c r="CN125" s="881"/>
      <c r="CO125" s="882"/>
      <c r="CP125" s="889" t="s">
        <v>419</v>
      </c>
      <c r="CQ125" s="837"/>
      <c r="CR125" s="837"/>
      <c r="CS125" s="837"/>
      <c r="CT125" s="837"/>
      <c r="CU125" s="837"/>
      <c r="CV125" s="837"/>
      <c r="CW125" s="837"/>
      <c r="CX125" s="837"/>
      <c r="CY125" s="837"/>
      <c r="CZ125" s="837"/>
      <c r="DA125" s="837"/>
      <c r="DB125" s="837"/>
      <c r="DC125" s="837"/>
      <c r="DD125" s="837"/>
      <c r="DE125" s="837"/>
      <c r="DF125" s="838"/>
      <c r="DG125" s="890" t="s">
        <v>355</v>
      </c>
      <c r="DH125" s="871"/>
      <c r="DI125" s="871"/>
      <c r="DJ125" s="871"/>
      <c r="DK125" s="871"/>
      <c r="DL125" s="871" t="s">
        <v>130</v>
      </c>
      <c r="DM125" s="871"/>
      <c r="DN125" s="871"/>
      <c r="DO125" s="871"/>
      <c r="DP125" s="871"/>
      <c r="DQ125" s="871" t="s">
        <v>130</v>
      </c>
      <c r="DR125" s="871"/>
      <c r="DS125" s="871"/>
      <c r="DT125" s="871"/>
      <c r="DU125" s="871"/>
      <c r="DV125" s="872" t="s">
        <v>130</v>
      </c>
      <c r="DW125" s="872"/>
      <c r="DX125" s="872"/>
      <c r="DY125" s="872"/>
      <c r="DZ125" s="873"/>
    </row>
    <row r="126" spans="1:130" s="226" customFormat="1" ht="26.25" customHeight="1" thickBot="1">
      <c r="A126" s="849"/>
      <c r="B126" s="850"/>
      <c r="C126" s="844" t="s">
        <v>405</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93481</v>
      </c>
      <c r="AB126" s="809"/>
      <c r="AC126" s="809"/>
      <c r="AD126" s="809"/>
      <c r="AE126" s="810"/>
      <c r="AF126" s="811">
        <v>118267</v>
      </c>
      <c r="AG126" s="809"/>
      <c r="AH126" s="809"/>
      <c r="AI126" s="809"/>
      <c r="AJ126" s="810"/>
      <c r="AK126" s="811">
        <v>222373</v>
      </c>
      <c r="AL126" s="809"/>
      <c r="AM126" s="809"/>
      <c r="AN126" s="809"/>
      <c r="AO126" s="810"/>
      <c r="AP126" s="853">
        <v>0.6</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420</v>
      </c>
      <c r="CQ126" s="781"/>
      <c r="CR126" s="781"/>
      <c r="CS126" s="781"/>
      <c r="CT126" s="781"/>
      <c r="CU126" s="781"/>
      <c r="CV126" s="781"/>
      <c r="CW126" s="781"/>
      <c r="CX126" s="781"/>
      <c r="CY126" s="781"/>
      <c r="CZ126" s="781"/>
      <c r="DA126" s="781"/>
      <c r="DB126" s="781"/>
      <c r="DC126" s="781"/>
      <c r="DD126" s="781"/>
      <c r="DE126" s="781"/>
      <c r="DF126" s="782"/>
      <c r="DG126" s="845" t="s">
        <v>130</v>
      </c>
      <c r="DH126" s="846"/>
      <c r="DI126" s="846"/>
      <c r="DJ126" s="846"/>
      <c r="DK126" s="846"/>
      <c r="DL126" s="846" t="s">
        <v>355</v>
      </c>
      <c r="DM126" s="846"/>
      <c r="DN126" s="846"/>
      <c r="DO126" s="846"/>
      <c r="DP126" s="846"/>
      <c r="DQ126" s="846" t="s">
        <v>355</v>
      </c>
      <c r="DR126" s="846"/>
      <c r="DS126" s="846"/>
      <c r="DT126" s="846"/>
      <c r="DU126" s="846"/>
      <c r="DV126" s="823" t="s">
        <v>130</v>
      </c>
      <c r="DW126" s="823"/>
      <c r="DX126" s="823"/>
      <c r="DY126" s="823"/>
      <c r="DZ126" s="824"/>
    </row>
    <row r="127" spans="1:130" s="226" customFormat="1" ht="26.25" customHeight="1">
      <c r="A127" s="851"/>
      <c r="B127" s="852"/>
      <c r="C127" s="867" t="s">
        <v>421</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355</v>
      </c>
      <c r="AB127" s="809"/>
      <c r="AC127" s="809"/>
      <c r="AD127" s="809"/>
      <c r="AE127" s="810"/>
      <c r="AF127" s="811" t="s">
        <v>355</v>
      </c>
      <c r="AG127" s="809"/>
      <c r="AH127" s="809"/>
      <c r="AI127" s="809"/>
      <c r="AJ127" s="810"/>
      <c r="AK127" s="811" t="s">
        <v>130</v>
      </c>
      <c r="AL127" s="809"/>
      <c r="AM127" s="809"/>
      <c r="AN127" s="809"/>
      <c r="AO127" s="810"/>
      <c r="AP127" s="853" t="s">
        <v>130</v>
      </c>
      <c r="AQ127" s="854"/>
      <c r="AR127" s="854"/>
      <c r="AS127" s="854"/>
      <c r="AT127" s="855"/>
      <c r="AU127" s="228"/>
      <c r="AV127" s="228"/>
      <c r="AW127" s="228"/>
      <c r="AX127" s="870" t="s">
        <v>422</v>
      </c>
      <c r="AY127" s="841"/>
      <c r="AZ127" s="841"/>
      <c r="BA127" s="841"/>
      <c r="BB127" s="841"/>
      <c r="BC127" s="841"/>
      <c r="BD127" s="841"/>
      <c r="BE127" s="842"/>
      <c r="BF127" s="840" t="s">
        <v>423</v>
      </c>
      <c r="BG127" s="841"/>
      <c r="BH127" s="841"/>
      <c r="BI127" s="841"/>
      <c r="BJ127" s="841"/>
      <c r="BK127" s="841"/>
      <c r="BL127" s="842"/>
      <c r="BM127" s="840" t="s">
        <v>424</v>
      </c>
      <c r="BN127" s="841"/>
      <c r="BO127" s="841"/>
      <c r="BP127" s="841"/>
      <c r="BQ127" s="841"/>
      <c r="BR127" s="841"/>
      <c r="BS127" s="842"/>
      <c r="BT127" s="840" t="s">
        <v>425</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426</v>
      </c>
      <c r="CQ127" s="781"/>
      <c r="CR127" s="781"/>
      <c r="CS127" s="781"/>
      <c r="CT127" s="781"/>
      <c r="CU127" s="781"/>
      <c r="CV127" s="781"/>
      <c r="CW127" s="781"/>
      <c r="CX127" s="781"/>
      <c r="CY127" s="781"/>
      <c r="CZ127" s="781"/>
      <c r="DA127" s="781"/>
      <c r="DB127" s="781"/>
      <c r="DC127" s="781"/>
      <c r="DD127" s="781"/>
      <c r="DE127" s="781"/>
      <c r="DF127" s="782"/>
      <c r="DG127" s="845" t="s">
        <v>355</v>
      </c>
      <c r="DH127" s="846"/>
      <c r="DI127" s="846"/>
      <c r="DJ127" s="846"/>
      <c r="DK127" s="846"/>
      <c r="DL127" s="846" t="s">
        <v>130</v>
      </c>
      <c r="DM127" s="846"/>
      <c r="DN127" s="846"/>
      <c r="DO127" s="846"/>
      <c r="DP127" s="846"/>
      <c r="DQ127" s="846" t="s">
        <v>130</v>
      </c>
      <c r="DR127" s="846"/>
      <c r="DS127" s="846"/>
      <c r="DT127" s="846"/>
      <c r="DU127" s="846"/>
      <c r="DV127" s="823" t="s">
        <v>130</v>
      </c>
      <c r="DW127" s="823"/>
      <c r="DX127" s="823"/>
      <c r="DY127" s="823"/>
      <c r="DZ127" s="824"/>
    </row>
    <row r="128" spans="1:130" s="226" customFormat="1" ht="26.25" customHeight="1" thickBot="1">
      <c r="A128" s="825" t="s">
        <v>427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428</v>
      </c>
      <c r="X128" s="827"/>
      <c r="Y128" s="827"/>
      <c r="Z128" s="828"/>
      <c r="AA128" s="829">
        <v>1967723</v>
      </c>
      <c r="AB128" s="830"/>
      <c r="AC128" s="830"/>
      <c r="AD128" s="830"/>
      <c r="AE128" s="831"/>
      <c r="AF128" s="832">
        <v>2062537</v>
      </c>
      <c r="AG128" s="830"/>
      <c r="AH128" s="830"/>
      <c r="AI128" s="830"/>
      <c r="AJ128" s="831"/>
      <c r="AK128" s="832">
        <v>2062267</v>
      </c>
      <c r="AL128" s="830"/>
      <c r="AM128" s="830"/>
      <c r="AN128" s="830"/>
      <c r="AO128" s="831"/>
      <c r="AP128" s="833"/>
      <c r="AQ128" s="834"/>
      <c r="AR128" s="834"/>
      <c r="AS128" s="834"/>
      <c r="AT128" s="835"/>
      <c r="AU128" s="228"/>
      <c r="AV128" s="228"/>
      <c r="AW128" s="228"/>
      <c r="AX128" s="836" t="s">
        <v>429</v>
      </c>
      <c r="AY128" s="837"/>
      <c r="AZ128" s="837"/>
      <c r="BA128" s="837"/>
      <c r="BB128" s="837"/>
      <c r="BC128" s="837"/>
      <c r="BD128" s="837"/>
      <c r="BE128" s="838"/>
      <c r="BF128" s="815" t="s">
        <v>430</v>
      </c>
      <c r="BG128" s="816"/>
      <c r="BH128" s="816"/>
      <c r="BI128" s="816"/>
      <c r="BJ128" s="816"/>
      <c r="BK128" s="816"/>
      <c r="BL128" s="839"/>
      <c r="BM128" s="815">
        <v>11.41</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431</v>
      </c>
      <c r="CQ128" s="759"/>
      <c r="CR128" s="759"/>
      <c r="CS128" s="759"/>
      <c r="CT128" s="759"/>
      <c r="CU128" s="759"/>
      <c r="CV128" s="759"/>
      <c r="CW128" s="759"/>
      <c r="CX128" s="759"/>
      <c r="CY128" s="759"/>
      <c r="CZ128" s="759"/>
      <c r="DA128" s="759"/>
      <c r="DB128" s="759"/>
      <c r="DC128" s="759"/>
      <c r="DD128" s="759"/>
      <c r="DE128" s="759"/>
      <c r="DF128" s="760"/>
      <c r="DG128" s="819" t="s">
        <v>430</v>
      </c>
      <c r="DH128" s="820"/>
      <c r="DI128" s="820"/>
      <c r="DJ128" s="820"/>
      <c r="DK128" s="820"/>
      <c r="DL128" s="820" t="s">
        <v>430</v>
      </c>
      <c r="DM128" s="820"/>
      <c r="DN128" s="820"/>
      <c r="DO128" s="820"/>
      <c r="DP128" s="820"/>
      <c r="DQ128" s="820" t="s">
        <v>432</v>
      </c>
      <c r="DR128" s="820"/>
      <c r="DS128" s="820"/>
      <c r="DT128" s="820"/>
      <c r="DU128" s="820"/>
      <c r="DV128" s="821" t="s">
        <v>430</v>
      </c>
      <c r="DW128" s="821"/>
      <c r="DX128" s="821"/>
      <c r="DY128" s="821"/>
      <c r="DZ128" s="822"/>
    </row>
    <row r="129" spans="1:131" s="226" customFormat="1" ht="26.25" customHeight="1">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433</v>
      </c>
      <c r="X129" s="806"/>
      <c r="Y129" s="806"/>
      <c r="Z129" s="807"/>
      <c r="AA129" s="808">
        <v>39428391</v>
      </c>
      <c r="AB129" s="809"/>
      <c r="AC129" s="809"/>
      <c r="AD129" s="809"/>
      <c r="AE129" s="810"/>
      <c r="AF129" s="811">
        <v>40325061</v>
      </c>
      <c r="AG129" s="809"/>
      <c r="AH129" s="809"/>
      <c r="AI129" s="809"/>
      <c r="AJ129" s="810"/>
      <c r="AK129" s="811">
        <v>41747087</v>
      </c>
      <c r="AL129" s="809"/>
      <c r="AM129" s="809"/>
      <c r="AN129" s="809"/>
      <c r="AO129" s="810"/>
      <c r="AP129" s="812"/>
      <c r="AQ129" s="813"/>
      <c r="AR129" s="813"/>
      <c r="AS129" s="813"/>
      <c r="AT129" s="814"/>
      <c r="AU129" s="229"/>
      <c r="AV129" s="229"/>
      <c r="AW129" s="229"/>
      <c r="AX129" s="780" t="s">
        <v>434</v>
      </c>
      <c r="AY129" s="781"/>
      <c r="AZ129" s="781"/>
      <c r="BA129" s="781"/>
      <c r="BB129" s="781"/>
      <c r="BC129" s="781"/>
      <c r="BD129" s="781"/>
      <c r="BE129" s="782"/>
      <c r="BF129" s="799" t="s">
        <v>432</v>
      </c>
      <c r="BG129" s="800"/>
      <c r="BH129" s="800"/>
      <c r="BI129" s="800"/>
      <c r="BJ129" s="800"/>
      <c r="BK129" s="800"/>
      <c r="BL129" s="801"/>
      <c r="BM129" s="799">
        <v>16.41</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3" t="s">
        <v>435</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436</v>
      </c>
      <c r="X130" s="806"/>
      <c r="Y130" s="806"/>
      <c r="Z130" s="807"/>
      <c r="AA130" s="808">
        <v>5194950</v>
      </c>
      <c r="AB130" s="809"/>
      <c r="AC130" s="809"/>
      <c r="AD130" s="809"/>
      <c r="AE130" s="810"/>
      <c r="AF130" s="811">
        <v>5128012</v>
      </c>
      <c r="AG130" s="809"/>
      <c r="AH130" s="809"/>
      <c r="AI130" s="809"/>
      <c r="AJ130" s="810"/>
      <c r="AK130" s="811">
        <v>5061656</v>
      </c>
      <c r="AL130" s="809"/>
      <c r="AM130" s="809"/>
      <c r="AN130" s="809"/>
      <c r="AO130" s="810"/>
      <c r="AP130" s="812"/>
      <c r="AQ130" s="813"/>
      <c r="AR130" s="813"/>
      <c r="AS130" s="813"/>
      <c r="AT130" s="814"/>
      <c r="AU130" s="229"/>
      <c r="AV130" s="229"/>
      <c r="AW130" s="229"/>
      <c r="AX130" s="780" t="s">
        <v>437</v>
      </c>
      <c r="AY130" s="781"/>
      <c r="AZ130" s="781"/>
      <c r="BA130" s="781"/>
      <c r="BB130" s="781"/>
      <c r="BC130" s="781"/>
      <c r="BD130" s="781"/>
      <c r="BE130" s="782"/>
      <c r="BF130" s="783">
        <v>6.6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438</v>
      </c>
      <c r="X131" s="790"/>
      <c r="Y131" s="790"/>
      <c r="Z131" s="791"/>
      <c r="AA131" s="792">
        <v>34233441</v>
      </c>
      <c r="AB131" s="793"/>
      <c r="AC131" s="793"/>
      <c r="AD131" s="793"/>
      <c r="AE131" s="794"/>
      <c r="AF131" s="795">
        <v>35197049</v>
      </c>
      <c r="AG131" s="793"/>
      <c r="AH131" s="793"/>
      <c r="AI131" s="793"/>
      <c r="AJ131" s="794"/>
      <c r="AK131" s="795">
        <v>36685431</v>
      </c>
      <c r="AL131" s="793"/>
      <c r="AM131" s="793"/>
      <c r="AN131" s="793"/>
      <c r="AO131" s="794"/>
      <c r="AP131" s="796"/>
      <c r="AQ131" s="797"/>
      <c r="AR131" s="797"/>
      <c r="AS131" s="797"/>
      <c r="AT131" s="798"/>
      <c r="AU131" s="229"/>
      <c r="AV131" s="229"/>
      <c r="AW131" s="229"/>
      <c r="AX131" s="758" t="s">
        <v>439</v>
      </c>
      <c r="AY131" s="759"/>
      <c r="AZ131" s="759"/>
      <c r="BA131" s="759"/>
      <c r="BB131" s="759"/>
      <c r="BC131" s="759"/>
      <c r="BD131" s="759"/>
      <c r="BE131" s="760"/>
      <c r="BF131" s="761">
        <v>58.6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7" t="s">
        <v>440</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441</v>
      </c>
      <c r="W132" s="771"/>
      <c r="X132" s="771"/>
      <c r="Y132" s="771"/>
      <c r="Z132" s="772"/>
      <c r="AA132" s="773">
        <v>6.4951957360000003</v>
      </c>
      <c r="AB132" s="774"/>
      <c r="AC132" s="774"/>
      <c r="AD132" s="774"/>
      <c r="AE132" s="775"/>
      <c r="AF132" s="776">
        <v>6.3895555560000004</v>
      </c>
      <c r="AG132" s="774"/>
      <c r="AH132" s="774"/>
      <c r="AI132" s="774"/>
      <c r="AJ132" s="775"/>
      <c r="AK132" s="776">
        <v>7.1865804170000001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442</v>
      </c>
      <c r="W133" s="750"/>
      <c r="X133" s="750"/>
      <c r="Y133" s="750"/>
      <c r="Z133" s="751"/>
      <c r="AA133" s="752">
        <v>6.7</v>
      </c>
      <c r="AB133" s="753"/>
      <c r="AC133" s="753"/>
      <c r="AD133" s="753"/>
      <c r="AE133" s="754"/>
      <c r="AF133" s="752">
        <v>6.5</v>
      </c>
      <c r="AG133" s="753"/>
      <c r="AH133" s="753"/>
      <c r="AI133" s="753"/>
      <c r="AJ133" s="754"/>
      <c r="AK133" s="752">
        <v>6.6</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HdoOA1W+WbqlUQrvmdK6RKWJgHU+u7lyTBe4/9ZOB5+O4bjc0G8MMfBKE3hbxf0UF5Gp4L+ErS6robMFuk//Q==" saltValue="PcphUVU5kZH8LHQHGXjGp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443</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hdu7sUU7acqHFDUpJf7mcB8tPVq2bGrLPeyv4mk2+YpH/rtpqp6MeUX39vJmS9iBLuTBD512QaZ7LKbWumpNg==" saltValue="pZgyzWB5sI8PHZb6oWOm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115" zoomScaleSheetLayoutView="115" workbookViewId="0">
      <selection activeCell="A5" sqref="A5"/>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444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445</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446</v>
      </c>
      <c r="AP7" s="268"/>
      <c r="AQ7" s="269" t="s">
        <v>447</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448</v>
      </c>
      <c r="AQ8" s="275" t="s">
        <v>449</v>
      </c>
      <c r="AR8" s="276" t="s">
        <v>450</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451</v>
      </c>
      <c r="AL9" s="1160"/>
      <c r="AM9" s="1160"/>
      <c r="AN9" s="1161"/>
      <c r="AO9" s="277">
        <v>10239365</v>
      </c>
      <c r="AP9" s="277">
        <v>60399</v>
      </c>
      <c r="AQ9" s="278">
        <v>61144</v>
      </c>
      <c r="AR9" s="279">
        <v>-1.2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452</v>
      </c>
      <c r="AL10" s="1160"/>
      <c r="AM10" s="1160"/>
      <c r="AN10" s="1161"/>
      <c r="AO10" s="280">
        <v>158115</v>
      </c>
      <c r="AP10" s="280">
        <v>933</v>
      </c>
      <c r="AQ10" s="281">
        <v>1318</v>
      </c>
      <c r="AR10" s="282">
        <v>-29.2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453</v>
      </c>
      <c r="AL11" s="1160"/>
      <c r="AM11" s="1160"/>
      <c r="AN11" s="1161"/>
      <c r="AO11" s="280">
        <v>176658</v>
      </c>
      <c r="AP11" s="280">
        <v>1042</v>
      </c>
      <c r="AQ11" s="281">
        <v>986</v>
      </c>
      <c r="AR11" s="282">
        <v>5.7</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454</v>
      </c>
      <c r="AL12" s="1160"/>
      <c r="AM12" s="1160"/>
      <c r="AN12" s="1161"/>
      <c r="AO12" s="280" t="s">
        <v>455</v>
      </c>
      <c r="AP12" s="280" t="s">
        <v>455</v>
      </c>
      <c r="AQ12" s="281">
        <v>36</v>
      </c>
      <c r="AR12" s="282" t="s">
        <v>455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456</v>
      </c>
      <c r="AL13" s="1160"/>
      <c r="AM13" s="1160"/>
      <c r="AN13" s="1161"/>
      <c r="AO13" s="280">
        <v>462319</v>
      </c>
      <c r="AP13" s="280">
        <v>2727</v>
      </c>
      <c r="AQ13" s="281">
        <v>2152</v>
      </c>
      <c r="AR13" s="282">
        <v>26.7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457</v>
      </c>
      <c r="AL14" s="1160"/>
      <c r="AM14" s="1160"/>
      <c r="AN14" s="1161"/>
      <c r="AO14" s="280">
        <v>255354</v>
      </c>
      <c r="AP14" s="280">
        <v>1506</v>
      </c>
      <c r="AQ14" s="281">
        <v>1296</v>
      </c>
      <c r="AR14" s="282">
        <v>16.2</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458</v>
      </c>
      <c r="AL15" s="1163"/>
      <c r="AM15" s="1163"/>
      <c r="AN15" s="1164"/>
      <c r="AO15" s="280">
        <v>-681884</v>
      </c>
      <c r="AP15" s="280">
        <v>-4022</v>
      </c>
      <c r="AQ15" s="281">
        <v>-3683</v>
      </c>
      <c r="AR15" s="282">
        <v>9.1999999999999993</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191</v>
      </c>
      <c r="AL16" s="1163"/>
      <c r="AM16" s="1163"/>
      <c r="AN16" s="1164"/>
      <c r="AO16" s="280">
        <v>10609927</v>
      </c>
      <c r="AP16" s="280">
        <v>62585</v>
      </c>
      <c r="AQ16" s="281">
        <v>63248</v>
      </c>
      <c r="AR16" s="282">
        <v>-1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459</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460</v>
      </c>
      <c r="AP20" s="289" t="s">
        <v>461</v>
      </c>
      <c r="AQ20" s="290" t="s">
        <v>462</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463</v>
      </c>
      <c r="AL21" s="1166"/>
      <c r="AM21" s="1166"/>
      <c r="AN21" s="1167"/>
      <c r="AO21" s="293">
        <v>6.81</v>
      </c>
      <c r="AP21" s="294">
        <v>6.03</v>
      </c>
      <c r="AQ21" s="295">
        <v>0.78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464</v>
      </c>
      <c r="AL22" s="1166"/>
      <c r="AM22" s="1166"/>
      <c r="AN22" s="1167"/>
      <c r="AO22" s="298">
        <v>98.4</v>
      </c>
      <c r="AP22" s="299">
        <v>99.9</v>
      </c>
      <c r="AQ22" s="300">
        <v>-1.5</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8" t="s">
        <v>465</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c r="A27" s="305"/>
      <c r="AO27" s="258"/>
      <c r="AP27" s="258"/>
      <c r="AQ27" s="258"/>
      <c r="AR27" s="258"/>
      <c r="AS27" s="258"/>
      <c r="AT27" s="258"/>
    </row>
    <row r="28" spans="1:46" ht="17.25">
      <c r="A28" s="259" t="s">
        <v>466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467</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446</v>
      </c>
      <c r="AP30" s="268"/>
      <c r="AQ30" s="269" t="s">
        <v>447</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448</v>
      </c>
      <c r="AQ31" s="275" t="s">
        <v>449</v>
      </c>
      <c r="AR31" s="276" t="s">
        <v>450</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468</v>
      </c>
      <c r="AL32" s="1150"/>
      <c r="AM32" s="1150"/>
      <c r="AN32" s="1151"/>
      <c r="AO32" s="308">
        <v>7445864</v>
      </c>
      <c r="AP32" s="308">
        <v>43921</v>
      </c>
      <c r="AQ32" s="309">
        <v>26067</v>
      </c>
      <c r="AR32" s="310">
        <v>68.5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469</v>
      </c>
      <c r="AL33" s="1150"/>
      <c r="AM33" s="1150"/>
      <c r="AN33" s="1151"/>
      <c r="AO33" s="308" t="s">
        <v>455</v>
      </c>
      <c r="AP33" s="308" t="s">
        <v>455</v>
      </c>
      <c r="AQ33" s="309">
        <v>0</v>
      </c>
      <c r="AR33" s="310" t="s">
        <v>455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470</v>
      </c>
      <c r="AL34" s="1150"/>
      <c r="AM34" s="1150"/>
      <c r="AN34" s="1151"/>
      <c r="AO34" s="308" t="s">
        <v>455</v>
      </c>
      <c r="AP34" s="308" t="s">
        <v>455</v>
      </c>
      <c r="AQ34" s="309">
        <v>31</v>
      </c>
      <c r="AR34" s="310" t="s">
        <v>455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471</v>
      </c>
      <c r="AL35" s="1150"/>
      <c r="AM35" s="1150"/>
      <c r="AN35" s="1151"/>
      <c r="AO35" s="308">
        <v>1694177</v>
      </c>
      <c r="AP35" s="308">
        <v>9993</v>
      </c>
      <c r="AQ35" s="309">
        <v>5447</v>
      </c>
      <c r="AR35" s="310">
        <v>83.5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472</v>
      </c>
      <c r="AL36" s="1150"/>
      <c r="AM36" s="1150"/>
      <c r="AN36" s="1151"/>
      <c r="AO36" s="308">
        <v>358562</v>
      </c>
      <c r="AP36" s="308">
        <v>2115</v>
      </c>
      <c r="AQ36" s="309">
        <v>447</v>
      </c>
      <c r="AR36" s="310">
        <v>373.2</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473</v>
      </c>
      <c r="AL37" s="1150"/>
      <c r="AM37" s="1150"/>
      <c r="AN37" s="1151"/>
      <c r="AO37" s="308">
        <v>261748</v>
      </c>
      <c r="AP37" s="308">
        <v>1544</v>
      </c>
      <c r="AQ37" s="309">
        <v>1408</v>
      </c>
      <c r="AR37" s="310">
        <v>9.6999999999999993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474</v>
      </c>
      <c r="AL38" s="1153"/>
      <c r="AM38" s="1153"/>
      <c r="AN38" s="1154"/>
      <c r="AO38" s="311" t="s">
        <v>455</v>
      </c>
      <c r="AP38" s="311" t="s">
        <v>455</v>
      </c>
      <c r="AQ38" s="312">
        <v>0</v>
      </c>
      <c r="AR38" s="300" t="s">
        <v>455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475</v>
      </c>
      <c r="AL39" s="1153"/>
      <c r="AM39" s="1153"/>
      <c r="AN39" s="1154"/>
      <c r="AO39" s="308">
        <v>-2062267</v>
      </c>
      <c r="AP39" s="308">
        <v>-12165</v>
      </c>
      <c r="AQ39" s="309">
        <v>-7310</v>
      </c>
      <c r="AR39" s="310">
        <v>66.400000000000006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476</v>
      </c>
      <c r="AL40" s="1150"/>
      <c r="AM40" s="1150"/>
      <c r="AN40" s="1151"/>
      <c r="AO40" s="308">
        <v>-5061656</v>
      </c>
      <c r="AP40" s="308">
        <v>-29857</v>
      </c>
      <c r="AQ40" s="309">
        <v>-19218</v>
      </c>
      <c r="AR40" s="310">
        <v>55.4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274</v>
      </c>
      <c r="AL41" s="1156"/>
      <c r="AM41" s="1156"/>
      <c r="AN41" s="1157"/>
      <c r="AO41" s="308">
        <v>2636428</v>
      </c>
      <c r="AP41" s="308">
        <v>15552</v>
      </c>
      <c r="AQ41" s="309">
        <v>6873</v>
      </c>
      <c r="AR41" s="310">
        <v>126.3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477</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478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479</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446</v>
      </c>
      <c r="AN49" s="1144" t="s">
        <v>480</v>
      </c>
      <c r="AO49" s="1145"/>
      <c r="AP49" s="1145"/>
      <c r="AQ49" s="1145"/>
      <c r="AR49" s="1146"/>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481</v>
      </c>
      <c r="AO50" s="325" t="s">
        <v>482</v>
      </c>
      <c r="AP50" s="326" t="s">
        <v>483</v>
      </c>
      <c r="AQ50" s="327" t="s">
        <v>484</v>
      </c>
      <c r="AR50" s="328" t="s">
        <v>485</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486</v>
      </c>
      <c r="AL51" s="321"/>
      <c r="AM51" s="329">
        <v>11025848</v>
      </c>
      <c r="AN51" s="330">
        <v>63965</v>
      </c>
      <c r="AO51" s="331">
        <v>-12.3</v>
      </c>
      <c r="AP51" s="332">
        <v>41080</v>
      </c>
      <c r="AQ51" s="333">
        <v>3</v>
      </c>
      <c r="AR51" s="334">
        <v>-15.3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487</v>
      </c>
      <c r="AM52" s="337">
        <v>5624537</v>
      </c>
      <c r="AN52" s="338">
        <v>32630</v>
      </c>
      <c r="AO52" s="339">
        <v>-16</v>
      </c>
      <c r="AP52" s="340">
        <v>27265</v>
      </c>
      <c r="AQ52" s="341">
        <v>4.2</v>
      </c>
      <c r="AR52" s="342">
        <v>-20.2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488</v>
      </c>
      <c r="AL53" s="321"/>
      <c r="AM53" s="329">
        <v>12374108</v>
      </c>
      <c r="AN53" s="330">
        <v>72022</v>
      </c>
      <c r="AO53" s="331">
        <v>12.6</v>
      </c>
      <c r="AP53" s="332">
        <v>33173</v>
      </c>
      <c r="AQ53" s="333">
        <v>-19.2</v>
      </c>
      <c r="AR53" s="334">
        <v>31.8</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487</v>
      </c>
      <c r="AM54" s="337">
        <v>5507537</v>
      </c>
      <c r="AN54" s="338">
        <v>32056</v>
      </c>
      <c r="AO54" s="339">
        <v>-1.8</v>
      </c>
      <c r="AP54" s="340">
        <v>20353</v>
      </c>
      <c r="AQ54" s="341">
        <v>-25.4</v>
      </c>
      <c r="AR54" s="342">
        <v>23.6</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489</v>
      </c>
      <c r="AL55" s="321"/>
      <c r="AM55" s="329">
        <v>11900067</v>
      </c>
      <c r="AN55" s="330">
        <v>69493</v>
      </c>
      <c r="AO55" s="331">
        <v>-3.5</v>
      </c>
      <c r="AP55" s="332">
        <v>37644</v>
      </c>
      <c r="AQ55" s="333">
        <v>13.5</v>
      </c>
      <c r="AR55" s="334">
        <v>-17</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487</v>
      </c>
      <c r="AM56" s="337">
        <v>6174784</v>
      </c>
      <c r="AN56" s="338">
        <v>36059</v>
      </c>
      <c r="AO56" s="339">
        <v>12.5</v>
      </c>
      <c r="AP56" s="340">
        <v>24939</v>
      </c>
      <c r="AQ56" s="341">
        <v>22.5</v>
      </c>
      <c r="AR56" s="342">
        <v>-10</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490</v>
      </c>
      <c r="AL57" s="321"/>
      <c r="AM57" s="329">
        <v>13870027</v>
      </c>
      <c r="AN57" s="330">
        <v>81490</v>
      </c>
      <c r="AO57" s="331">
        <v>17.3</v>
      </c>
      <c r="AP57" s="332">
        <v>39221</v>
      </c>
      <c r="AQ57" s="333">
        <v>4.2</v>
      </c>
      <c r="AR57" s="334">
        <v>13.1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487</v>
      </c>
      <c r="AM58" s="337">
        <v>8298104</v>
      </c>
      <c r="AN58" s="338">
        <v>48754</v>
      </c>
      <c r="AO58" s="339">
        <v>35.200000000000003</v>
      </c>
      <c r="AP58" s="340">
        <v>24821</v>
      </c>
      <c r="AQ58" s="341">
        <v>-0.5</v>
      </c>
      <c r="AR58" s="342">
        <v>35.700000000000003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491</v>
      </c>
      <c r="AL59" s="321"/>
      <c r="AM59" s="329">
        <v>9967094</v>
      </c>
      <c r="AN59" s="330">
        <v>58793</v>
      </c>
      <c r="AO59" s="331">
        <v>-27.9</v>
      </c>
      <c r="AP59" s="332">
        <v>38566</v>
      </c>
      <c r="AQ59" s="333">
        <v>-1.7</v>
      </c>
      <c r="AR59" s="334">
        <v>-26.2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487</v>
      </c>
      <c r="AM60" s="337">
        <v>5020550</v>
      </c>
      <c r="AN60" s="338">
        <v>29615</v>
      </c>
      <c r="AO60" s="339">
        <v>-39.299999999999997</v>
      </c>
      <c r="AP60" s="340">
        <v>24059</v>
      </c>
      <c r="AQ60" s="341">
        <v>-3.1</v>
      </c>
      <c r="AR60" s="342">
        <v>-36.200000000000003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492</v>
      </c>
      <c r="AL61" s="343"/>
      <c r="AM61" s="344">
        <v>11827429</v>
      </c>
      <c r="AN61" s="345">
        <v>69153</v>
      </c>
      <c r="AO61" s="346">
        <v>-2.8</v>
      </c>
      <c r="AP61" s="347">
        <v>37937</v>
      </c>
      <c r="AQ61" s="348">
        <v>0</v>
      </c>
      <c r="AR61" s="334">
        <v>-2.8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487</v>
      </c>
      <c r="AM62" s="337">
        <v>6125102</v>
      </c>
      <c r="AN62" s="338">
        <v>35823</v>
      </c>
      <c r="AO62" s="339">
        <v>-1.9</v>
      </c>
      <c r="AP62" s="340">
        <v>24287</v>
      </c>
      <c r="AQ62" s="341">
        <v>-0.5</v>
      </c>
      <c r="AR62" s="342">
        <v>-1.4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et7eFOiH3CQTduEuvPtIcNy8R2FjTxpY6DpyQGLarnUrlFNM0HKs+Uew847qTp+CNEtZYgAqWJ+R9DM5ZUNrMg==" saltValue="tTnnZ8IB8pyax5W7GP0cr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494</v>
      </c>
    </row>
    <row r="120" spans="125:125" ht="13.5" hidden="1" customHeight="1"/>
    <row r="121" spans="125:125" ht="13.5" hidden="1" customHeight="1">
      <c r="DU121" s="255"/>
    </row>
  </sheetData>
  <sheetProtection algorithmName="SHA-512" hashValue="kMScv2qYM9HhLouZNxh6g36z2IOrT+wJy6qobi3JulISSOor8l/YDgl9hchjFAo6+8IGhfyORNHnKWgY7mf34w==" saltValue="48IYUs5JTNaGe3LVNqzg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495</v>
      </c>
    </row>
  </sheetData>
  <sheetProtection algorithmName="SHA-512" hashValue="ktIR6UZ1m4bPUnvjYTU9dfSfp5OtRQ/yf4/rTJVzPTJeZEx2CCfcOTpW80wCtHj0uteZ7wW6KefHbVb0uBN8gA==" saltValue="FTaZZffznXwDQVSZsKem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496</v>
      </c>
      <c r="G46" s="8" t="s">
        <v>497</v>
      </c>
      <c r="H46" s="8" t="s">
        <v>498</v>
      </c>
      <c r="I46" s="8" t="s">
        <v>499</v>
      </c>
      <c r="J46" s="9" t="s">
        <v>500</v>
      </c>
    </row>
    <row r="47" spans="2:10" ht="57.75" customHeight="1">
      <c r="B47" s="10"/>
      <c r="C47" s="1168" t="s">
        <v>3</v>
      </c>
      <c r="D47" s="1168"/>
      <c r="E47" s="1169"/>
      <c r="F47" s="11">
        <v>9.31</v>
      </c>
      <c r="G47" s="12">
        <v>9.08</v>
      </c>
      <c r="H47" s="12">
        <v>8.92</v>
      </c>
      <c r="I47" s="12">
        <v>8.84</v>
      </c>
      <c r="J47" s="13">
        <v>9.52</v>
      </c>
    </row>
    <row r="48" spans="2:10" ht="57.75" customHeight="1">
      <c r="B48" s="14"/>
      <c r="C48" s="1170" t="s">
        <v>4</v>
      </c>
      <c r="D48" s="1170"/>
      <c r="E48" s="1171"/>
      <c r="F48" s="15">
        <v>3.94</v>
      </c>
      <c r="G48" s="16">
        <v>4.2300000000000004</v>
      </c>
      <c r="H48" s="16">
        <v>3.92</v>
      </c>
      <c r="I48" s="16">
        <v>2.89</v>
      </c>
      <c r="J48" s="17">
        <v>4.6500000000000004</v>
      </c>
    </row>
    <row r="49" spans="2:10" ht="57.75" customHeight="1" thickBot="1">
      <c r="B49" s="18"/>
      <c r="C49" s="1172" t="s">
        <v>5</v>
      </c>
      <c r="D49" s="1172"/>
      <c r="E49" s="1173"/>
      <c r="F49" s="19">
        <v>2.02</v>
      </c>
      <c r="G49" s="20">
        <v>0.11</v>
      </c>
      <c r="H49" s="20" t="s">
        <v>501</v>
      </c>
      <c r="I49" s="20" t="s">
        <v>502</v>
      </c>
      <c r="J49" s="21">
        <v>2.84</v>
      </c>
    </row>
    <row r="50" spans="2:10"/>
  </sheetData>
  <sheetProtection algorithmName="SHA-512" hashValue="MLmJ8yg/mNVMs2/4wOPCG5E3KUobVkfcWqKgyApncgUBqNSioXGjJJSBwasnCIW18gQ3dovHfSHJuF9QLyAoNg==" saltValue="lTjt4PUXTyWOmr+kbtc5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西村　栄二</cp:lastModifiedBy>
  <cp:lastPrinted>2023-03-09T05:38:27Z</cp:lastPrinted>
  <dcterms:created xsi:type="dcterms:W3CDTF">2023-02-20T03:18:58Z</dcterms:created>
  <dcterms:modified xsi:type="dcterms:W3CDTF">2023-10-24T01:04:17Z</dcterms:modified>
  <cp:category/>
</cp:coreProperties>
</file>