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604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1F21A13E_0362_4A6E_B883_088616C93A41_.wvu.Cols" localSheetId="2" hidden="1">'各会計、関係団体の財政状況及び健全化判断比率'!$EB:$XFD</definedName>
    <definedName name="Z_1F21A13E_0362_4A6E_B883_088616C93A41_.wvu.Cols" localSheetId="4" hidden="1">'経常経費分析表（経常収支比率の分析）'!$AI:$XFD</definedName>
    <definedName name="Z_1F21A13E_0362_4A6E_B883_088616C93A41_.wvu.Cols" localSheetId="5" hidden="1">'経常経費分析表（人件費・公債費・普通建設事業費の分析）'!$Q:$XFD</definedName>
    <definedName name="Z_1F21A13E_0362_4A6E_B883_088616C93A41_.wvu.Cols" localSheetId="3" hidden="1">財政比較分析表!$AK:$XFD</definedName>
    <definedName name="Z_1F21A13E_0362_4A6E_B883_088616C93A41_.wvu.Cols" localSheetId="8" hidden="1">'実質公債費比率（分子）の構造'!$V:$XFD</definedName>
    <definedName name="Z_1F21A13E_0362_4A6E_B883_088616C93A41_.wvu.Cols" localSheetId="6" hidden="1">実質収支比率等に係る経年分析!$Q:$XFD</definedName>
    <definedName name="Z_1F21A13E_0362_4A6E_B883_088616C93A41_.wvu.Cols" localSheetId="9" hidden="1">'将来負担比率（分子）の構造'!$T:$XFD</definedName>
    <definedName name="Z_1F21A13E_0362_4A6E_B883_088616C93A41_.wvu.Cols" localSheetId="0" hidden="1">総括表!$DP:$XFD</definedName>
    <definedName name="Z_1F21A13E_0362_4A6E_B883_088616C93A41_.wvu.Cols" localSheetId="1" hidden="1">普通会計の状況!$EN:$XFD</definedName>
    <definedName name="Z_1F21A13E_0362_4A6E_B883_088616C93A41_.wvu.Cols" localSheetId="7" hidden="1">連結実質赤字比率に係る赤字・黒字の構成分析!$Q:$XFD</definedName>
    <definedName name="Z_1F21A13E_0362_4A6E_B883_088616C93A41_.wvu.Rows" localSheetId="2" hidden="1">'各会計、関係団体の財政状況及び健全化判断比率'!$135:$1048576,'各会計、関係団体の財政状況及び健全化判断比率'!$89:$101</definedName>
    <definedName name="Z_1F21A13E_0362_4A6E_B883_088616C93A41_.wvu.Rows" localSheetId="4" hidden="1">'経常経費分析表（経常収支比率の分析）'!$103:$1048576,'経常経費分析表（経常収支比率の分析）'!$89:$102</definedName>
    <definedName name="Z_1F21A13E_0362_4A6E_B883_088616C93A41_.wvu.Rows" localSheetId="5" hidden="1">'経常経費分析表（人件費・公債費・普通建設事業費の分析）'!$75:$1048576,'経常経費分析表（人件費・公債費・普通建設事業費の分析）'!$67:$74</definedName>
    <definedName name="Z_1F21A13E_0362_4A6E_B883_088616C93A41_.wvu.Rows" localSheetId="3" hidden="1">財政比較分析表!$111:$1048576,財政比較分析表!$98:$110</definedName>
    <definedName name="Z_1F21A13E_0362_4A6E_B883_088616C93A41_.wvu.Rows" localSheetId="8" hidden="1">'実質公債費比率（分子）の構造'!$57:$1048576</definedName>
    <definedName name="Z_1F21A13E_0362_4A6E_B883_088616C93A41_.wvu.Rows" localSheetId="6" hidden="1">実質収支比率等に係る経年分析!$54:$1048576,実質収支比率等に係る経年分析!$51:$53</definedName>
    <definedName name="Z_1F21A13E_0362_4A6E_B883_088616C93A41_.wvu.Rows" localSheetId="9" hidden="1">'将来負担比率（分子）の構造'!$86:$1048576,'将来負担比率（分子）の構造'!$55:$85</definedName>
    <definedName name="Z_1F21A13E_0362_4A6E_B883_088616C93A41_.wvu.Rows" localSheetId="0" hidden="1">総括表!$60:$1048576,総括表!$57:$59</definedName>
    <definedName name="Z_1F21A13E_0362_4A6E_B883_088616C93A41_.wvu.Rows" localSheetId="1" hidden="1">普通会計の状況!$52:$1048576,普通会計の状況!$50:$51</definedName>
    <definedName name="Z_1F21A13E_0362_4A6E_B883_088616C93A41_.wvu.Rows" localSheetId="7" hidden="1">連結実質赤字比率に係る赤字・黒字の構成分析!$46:$1048576</definedName>
    <definedName name="Z_20CDAE81_D5BB_421E_B313_DE5827A8B287_.wvu.Cols" localSheetId="2" hidden="1">'各会計、関係団体の財政状況及び健全化判断比率'!$EB:$XFD</definedName>
    <definedName name="Z_20CDAE81_D5BB_421E_B313_DE5827A8B287_.wvu.Cols" localSheetId="4" hidden="1">'経常経費分析表（経常収支比率の分析）'!$AI:$XFD</definedName>
    <definedName name="Z_20CDAE81_D5BB_421E_B313_DE5827A8B287_.wvu.Cols" localSheetId="5" hidden="1">'経常経費分析表（人件費・公債費・普通建設事業費の分析）'!$Q:$XFD</definedName>
    <definedName name="Z_20CDAE81_D5BB_421E_B313_DE5827A8B287_.wvu.Cols" localSheetId="3" hidden="1">財政比較分析表!$AK:$XFD</definedName>
    <definedName name="Z_20CDAE81_D5BB_421E_B313_DE5827A8B287_.wvu.Cols" localSheetId="8" hidden="1">'実質公債費比率（分子）の構造'!$V:$XFD</definedName>
    <definedName name="Z_20CDAE81_D5BB_421E_B313_DE5827A8B287_.wvu.Cols" localSheetId="6" hidden="1">実質収支比率等に係る経年分析!$Q:$XFD</definedName>
    <definedName name="Z_20CDAE81_D5BB_421E_B313_DE5827A8B287_.wvu.Cols" localSheetId="9" hidden="1">'将来負担比率（分子）の構造'!$T:$XFD</definedName>
    <definedName name="Z_20CDAE81_D5BB_421E_B313_DE5827A8B287_.wvu.Cols" localSheetId="0" hidden="1">総括表!$DP:$XFD</definedName>
    <definedName name="Z_20CDAE81_D5BB_421E_B313_DE5827A8B287_.wvu.Cols" localSheetId="1" hidden="1">普通会計の状況!$EN:$XFD</definedName>
    <definedName name="Z_20CDAE81_D5BB_421E_B313_DE5827A8B287_.wvu.Cols" localSheetId="7" hidden="1">連結実質赤字比率に係る赤字・黒字の構成分析!$Q:$XFD</definedName>
    <definedName name="Z_20CDAE81_D5BB_421E_B313_DE5827A8B287_.wvu.Rows" localSheetId="2" hidden="1">'各会計、関係団体の財政状況及び健全化判断比率'!$135:$1048576,'各会計、関係団体の財政状況及び健全化判断比率'!$89:$101</definedName>
    <definedName name="Z_20CDAE81_D5BB_421E_B313_DE5827A8B287_.wvu.Rows" localSheetId="4" hidden="1">'経常経費分析表（経常収支比率の分析）'!$103:$1048576,'経常経費分析表（経常収支比率の分析）'!$89:$102</definedName>
    <definedName name="Z_20CDAE81_D5BB_421E_B313_DE5827A8B287_.wvu.Rows" localSheetId="5" hidden="1">'経常経費分析表（人件費・公債費・普通建設事業費の分析）'!$75:$1048576,'経常経費分析表（人件費・公債費・普通建設事業費の分析）'!$67:$74</definedName>
    <definedName name="Z_20CDAE81_D5BB_421E_B313_DE5827A8B287_.wvu.Rows" localSheetId="3" hidden="1">財政比較分析表!$111:$1048576,財政比較分析表!$98:$110</definedName>
    <definedName name="Z_20CDAE81_D5BB_421E_B313_DE5827A8B287_.wvu.Rows" localSheetId="8" hidden="1">'実質公債費比率（分子）の構造'!$57:$1048576</definedName>
    <definedName name="Z_20CDAE81_D5BB_421E_B313_DE5827A8B287_.wvu.Rows" localSheetId="6" hidden="1">実質収支比率等に係る経年分析!$54:$1048576,実質収支比率等に係る経年分析!$51:$53</definedName>
    <definedName name="Z_20CDAE81_D5BB_421E_B313_DE5827A8B287_.wvu.Rows" localSheetId="9" hidden="1">'将来負担比率（分子）の構造'!$86:$1048576,'将来負担比率（分子）の構造'!$55:$85</definedName>
    <definedName name="Z_20CDAE81_D5BB_421E_B313_DE5827A8B287_.wvu.Rows" localSheetId="0" hidden="1">総括表!$60:$1048576,総括表!$57:$59</definedName>
    <definedName name="Z_20CDAE81_D5BB_421E_B313_DE5827A8B287_.wvu.Rows" localSheetId="1" hidden="1">普通会計の状況!$52:$1048576,普通会計の状況!$50:$51</definedName>
    <definedName name="Z_20CDAE81_D5BB_421E_B313_DE5827A8B287_.wvu.Rows" localSheetId="7" hidden="1">連結実質赤字比率に係る赤字・黒字の構成分析!$46:$1048576</definedName>
  </definedNames>
  <calcPr calcId="145621"/>
  <customWorkbookViews>
    <customWorkbookView name="tm41580 - 個人用ビュー" guid="{20CDAE81-D5BB-421E-B313-DE5827A8B287}" mergeInterval="0" personalView="1" maximized="1" windowWidth="1276" windowHeight="806" activeSheetId="3"/>
    <customWorkbookView name="  - 個人用ビュー" guid="{1F21A13E-0362-4A6E-B883-088616C93A41}" mergeInterval="0" personalView="1" maximized="1" windowWidth="1276" windowHeight="806" activeSheetId="3"/>
  </customWorkbookViews>
</workbook>
</file>

<file path=xl/calcChain.xml><?xml version="1.0" encoding="utf-8"?>
<calcChain xmlns="http://schemas.openxmlformats.org/spreadsheetml/2006/main">
  <c r="AO38" i="1" l="1"/>
  <c r="AO37"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U38" i="1"/>
  <c r="C38" i="1"/>
  <c r="BW37" i="1"/>
  <c r="BE37" i="1"/>
  <c r="U37" i="1"/>
  <c r="C37" i="1"/>
  <c r="BW36" i="1"/>
  <c r="BE36" i="1"/>
  <c r="C36" i="1"/>
  <c r="BE35" i="1"/>
  <c r="BE34" i="1"/>
  <c r="C34" i="1"/>
  <c r="C35" i="1" s="1"/>
  <c r="U34" i="1" l="1"/>
  <c r="U35" i="1" s="1"/>
  <c r="U36" i="1" s="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AM34" i="1" l="1"/>
  <c r="AM35" i="1" s="1"/>
  <c r="AM36" i="1" s="1"/>
  <c r="AM37" i="1" s="1"/>
  <c r="AM38" i="1" s="1"/>
  <c r="BW34" i="1" l="1"/>
  <c r="BW35" i="1" s="1"/>
  <c r="CO34" i="1"/>
  <c r="CO35" i="1" s="1"/>
  <c r="CO36" i="1" s="1"/>
  <c r="CO37" i="1" s="1"/>
  <c r="CO38" i="1" s="1"/>
  <c r="CO39" i="1" s="1"/>
  <c r="CO40" i="1" s="1"/>
  <c r="CO41" i="1" s="1"/>
  <c r="CO42" i="1" s="1"/>
  <c r="CO43" i="1" s="1"/>
</calcChain>
</file>

<file path=xl/sharedStrings.xml><?xml version="1.0" encoding="utf-8"?>
<sst xmlns="http://schemas.openxmlformats.org/spreadsheetml/2006/main" count="997" uniqueCount="565">
  <si>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</si>
  <si>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</si>
  <si>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</si>
  <si>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</si>
  <si>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</si>
  <si>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</si>
  <si>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</si>
  <si>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</si>
  <si>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</si>
  <si>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</si>
  <si>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</si>
  <si>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</si>
  <si>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</si>
  <si>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</si>
  <si>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</si>
  <si>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</si>
  <si>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</si>
  <si>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</si>
  <si>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</si>
  <si>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</si>
  <si>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</si>
  <si>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</si>
  <si>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</si>
  <si>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</si>
  <si>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</si>
  <si>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</si>
  <si>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</si>
  <si>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</si>
  <si>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</si>
  <si>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</si>
  <si>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</si>
  <si>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</si>
  <si>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</si>
  <si>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</si>
  <si>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</si>
  <si>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</si>
  <si>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</si>
  <si>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</si>
  <si>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</si>
  <si>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</si>
  <si>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</si>
  <si>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</si>
  <si>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</si>
  <si>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</si>
  <si>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</si>
  <si>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</si>
  <si>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</si>
  <si>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</si>
  <si>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</si>
  <si>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</si>
  <si>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</si>
  <si>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</si>
  <si>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</si>
  <si>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</si>
  <si>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</si>
  <si>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</si>
  <si>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</si>
  <si>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</si>
  <si>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</si>
  <si>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</si>
  <si>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</si>
  <si>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</si>
  <si>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</si>
  <si>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</si>
  <si>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</si>
  <si>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</si>
  <si>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</si>
  <si>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</si>
  <si>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</si>
  <si>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</si>
  <si>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</si>
  <si>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</si>
  <si>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</si>
  <si>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</si>
  <si>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</si>
  <si>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</si>
  <si>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</si>
  <si>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</si>
  <si>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</si>
  <si>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</si>
  <si>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</si>
  <si>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</si>
  <si>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</si>
  <si>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</si>
  <si>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</si>
  <si>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</si>
  <si>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</si>
  <si>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</si>
  <si>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</si>
  <si>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</si>
  <si>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</si>
  <si>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</si>
  <si>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</si>
  <si>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</si>
  <si>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</si>
  <si>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</si>
  <si>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</si>
  <si>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</si>
  <si>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</si>
  <si>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</si>
  <si>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</si>
  <si>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</si>
  <si>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</si>
  <si>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</si>
  <si>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</si>
  <si>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</si>
  <si>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</si>
  <si>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</si>
  <si>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</si>
  <si>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</si>
  <si>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</si>
  <si>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</si>
  <si>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</si>
  <si>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</si>
  <si>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</si>
  <si>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</si>
  <si>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</si>
  <si>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</si>
  <si>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</si>
  <si>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</si>
  <si>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</si>
  <si>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</si>
  <si>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</si>
  <si>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</si>
  <si>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</si>
  <si>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</si>
  <si>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</si>
  <si>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</si>
  <si>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</si>
  <si>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</si>
  <si>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</si>
  <si>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</si>
  <si>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</si>
  <si>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</si>
  <si>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</si>
  <si>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</si>
  <si>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市立病院事業会計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</si>
  <si>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</si>
  <si>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</si>
  <si>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</si>
  <si>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</si>
  <si>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</si>
  <si>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</si>
  <si>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</si>
  <si>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</si>
  <si>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</si>
  <si>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</si>
  <si>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</si>
  <si>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</si>
  <si>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</si>
  <si>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</si>
  <si>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</si>
  <si>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</si>
  <si>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</si>
  <si>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</si>
  <si>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</si>
  <si>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</si>
  <si>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</si>
  <si>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</si>
  <si>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</si>
  <si>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</si>
  <si>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</si>
  <si>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</si>
  <si>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</si>
  <si>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</si>
  <si>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</si>
  <si>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</si>
  <si>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</si>
  <si>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</si>
  <si>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</si>
  <si>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</si>
  <si>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</si>
  <si>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</si>
  <si>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</si>
  <si>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</si>
  <si>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</si>
  <si>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</si>
  <si>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</si>
  <si>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</si>
  <si>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</si>
  <si>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</si>
  <si>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</si>
  <si>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</si>
  <si>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</si>
  <si>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</si>
  <si>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</si>
  <si>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</si>
  <si>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</si>
  <si>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</si>
  <si>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</si>
  <si>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</si>
  <si>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</si>
  <si>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</si>
  <si>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</si>
  <si>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</si>
  <si>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北海道苫小牧市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</si>
  <si>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</si>
  <si>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</si>
  <si>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</si>
  <si>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</si>
  <si>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</si>
  <si>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</si>
  <si>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</si>
  <si>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</si>
  <si>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</si>
  <si>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</si>
  <si>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</si>
  <si>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</si>
  <si>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</si>
  <si>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</si>
  <si>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</si>
  <si>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</si>
  <si>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</si>
  <si>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</si>
  <si>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</si>
  <si>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</si>
  <si>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</si>
  <si>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</si>
  <si>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</si>
  <si>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</si>
  <si>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</si>
  <si>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</si>
  <si>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</si>
  <si>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</si>
  <si>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</si>
  <si>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</si>
  <si>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</si>
  <si>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</si>
  <si>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</si>
  <si>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</si>
  <si>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</si>
  <si>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</si>
  <si>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</si>
  <si>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</si>
  <si>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</si>
  <si>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</si>
  <si>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</si>
  <si>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</si>
  <si>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</si>
  <si>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</si>
  <si>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</si>
  <si>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</si>
  <si>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</si>
  <si>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</si>
  <si>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</si>
  <si>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</si>
  <si>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</si>
  <si>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</si>
  <si>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</si>
  <si>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</si>
  <si>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</si>
  <si>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</si>
  <si>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</si>
  <si>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</si>
  <si>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</si>
  <si>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</si>
  <si>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</si>
  <si>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</si>
  <si>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</si>
  <si>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</si>
  <si>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</si>
  <si>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</si>
  <si>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</si>
  <si>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</si>
  <si>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</si>
  <si>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</si>
  <si>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</si>
  <si>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</si>
  <si>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</si>
  <si>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</si>
  <si>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</si>
  <si>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</si>
  <si>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</si>
  <si>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</si>
  <si>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</si>
  <si>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</si>
  <si>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</si>
  <si>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</si>
  <si>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</si>
  <si>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</si>
  <si>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</si>
  <si>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</si>
  <si>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</si>
  <si>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</si>
  <si>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</si>
  <si>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</si>
  <si>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</si>
  <si>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</si>
  <si>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</si>
  <si>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</si>
  <si>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</si>
  <si>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</si>
  <si>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</si>
  <si>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</si>
  <si>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</si>
  <si>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</si>
  <si>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</si>
  <si>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</si>
  <si>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</si>
  <si>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</si>
  <si>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</si>
  <si>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</si>
  <si>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</si>
  <si>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</si>
  <si>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</si>
  <si>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</si>
  <si>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</si>
  <si>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</si>
  <si>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</si>
  <si>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</si>
  <si>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</si>
  <si>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</si>
  <si>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</si>
  <si>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</si>
  <si>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</si>
  <si>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</si>
  <si>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</si>
  <si>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</si>
  <si>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</si>
  <si>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</si>
  <si>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</si>
  <si>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</si>
  <si>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</si>
  <si>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</si>
  <si>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</si>
  <si>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</si>
  <si>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</si>
  <si>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</si>
  <si>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</si>
  <si>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</si>
  <si>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</si>
  <si>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</si>
  <si>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</si>
  <si>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</si>
  <si>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</si>
  <si>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</si>
  <si>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</si>
  <si>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</si>
  <si>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</si>
  <si>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</si>
  <si>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</si>
  <si>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</si>
  <si>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</si>
  <si>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北海道苫小牧市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</si>
  <si>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</si>
  <si>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</si>
  <si>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</si>
  <si>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</si>
  <si>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</si>
  <si>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</si>
  <si>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</si>
  <si>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</si>
  <si>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</si>
  <si>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</si>
  <si>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</si>
  <si>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</si>
  <si>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</si>
  <si>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</si>
  <si>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</si>
  <si>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</si>
  <si>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</si>
  <si>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</si>
  <si>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</si>
  <si>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</si>
  <si>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</si>
  <si>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</si>
  <si>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</si>
  <si>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</si>
  <si>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</si>
  <si>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</si>
  <si>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</si>
  <si>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</si>
  <si>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</si>
  <si>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</si>
  <si>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</si>
  <si>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</si>
  <si>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</si>
  <si>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</si>
  <si>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</si>
  <si>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</si>
  <si>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</si>
  <si>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</si>
  <si>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</si>
  <si>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</si>
  <si>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市立病院事業会計</t>
    <phoneticPr fontId="5"/>
  </si>
  <si>
    <t>公設地方卸売市場事業会計</t>
    <phoneticPr fontId="5"/>
  </si>
  <si>
    <t>土地造成事業会計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</si>
  <si>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</si>
  <si>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</si>
  <si>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</si>
  <si>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</si>
  <si>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</si>
  <si>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</si>
  <si>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</si>
  <si>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</si>
  <si>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</si>
  <si>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</si>
  <si>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</si>
  <si>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</si>
  <si>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</si>
  <si>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</si>
  <si>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</si>
  <si>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</si>
  <si>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</si>
  <si>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</si>
  <si>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</si>
  <si>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</si>
  <si>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</si>
  <si>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</si>
  <si>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</si>
  <si>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</si>
  <si>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</si>
  <si>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</si>
  <si>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</si>
  <si>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</si>
  <si>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</si>
  <si>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</si>
  <si>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</si>
  <si>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</si>
  <si>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</si>
  <si>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</si>
  <si>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</si>
  <si>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</si>
  <si>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</si>
  <si>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</si>
  <si>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</si>
  <si>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</si>
  <si>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</si>
  <si>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</si>
  <si>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</si>
  <si>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</si>
  <si>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</si>
  <si>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</si>
  <si>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</si>
  <si>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</si>
  <si>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</si>
  <si>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</si>
  <si>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</si>
  <si>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</si>
  <si>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</si>
  <si>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</si>
  <si>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</si>
  <si>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市立病院事業会計</t>
    <phoneticPr fontId="5"/>
  </si>
  <si>
    <t>(Ｆ)</t>
    <phoneticPr fontId="5"/>
  </si>
  <si>
    <t>公設地方卸売市場事業会計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</si>
  <si>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</si>
  <si>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</si>
  <si>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</si>
  <si>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</si>
  <si>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</si>
  <si>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</si>
  <si>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</si>
  <si>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</si>
  <si>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</si>
  <si>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</si>
  <si>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</si>
  <si>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</si>
  <si>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</si>
  <si>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</si>
  <si>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</si>
  <si>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</si>
  <si>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</si>
  <si>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</si>
  <si>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</si>
  <si>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</si>
  <si>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</si>
  <si>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</si>
  <si>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</si>
  <si>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</si>
  <si>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</si>
  <si>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</si>
  <si>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</si>
  <si>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</si>
  <si>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</si>
  <si>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</si>
  <si>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</si>
  <si>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</si>
  <si>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</si>
  <si>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</si>
  <si>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</si>
  <si>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</si>
  <si>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</si>
  <si>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</si>
  <si>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</si>
  <si>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</si>
  <si>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</si>
  <si>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</si>
  <si>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</si>
  <si>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</si>
  <si>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</si>
  <si>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</si>
  <si>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</si>
  <si>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</si>
  <si>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</si>
  <si>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</si>
  <si>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</si>
  <si>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</si>
  <si>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</si>
  <si>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</si>
  <si>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</si>
  <si>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</si>
  <si>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</si>
  <si>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</si>
  <si>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</si>
  <si>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</si>
  <si>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</si>
  <si>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</si>
  <si>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</si>
  <si>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</si>
  <si>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</si>
  <si>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</si>
  <si>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</si>
  <si>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</si>
  <si>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</si>
  <si>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</si>
  <si>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</si>
  <si>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</si>
  <si>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</si>
  <si>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</si>
  <si>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</si>
  <si>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</si>
  <si>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</si>
  <si>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</si>
  <si>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</si>
  <si>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</si>
  <si>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市立病院事業会計</t>
  </si>
  <si>
    <t>▲ 2.19</t>
  </si>
  <si>
    <t>▲ 1.04</t>
  </si>
  <si>
    <t>▲ 0.28</t>
  </si>
  <si>
    <t>土地造成事業会計</t>
  </si>
  <si>
    <t>▲ 0.22</t>
  </si>
  <si>
    <t>一般会計</t>
  </si>
  <si>
    <t>水道事業会計</t>
  </si>
  <si>
    <t>下水道事業会計</t>
  </si>
  <si>
    <t>公設地方卸売市場事業会計</t>
  </si>
  <si>
    <t>介護保険事業特別会計</t>
  </si>
  <si>
    <t>▲ 0.00</t>
  </si>
  <si>
    <t>後期高齢者医療特別会計</t>
  </si>
  <si>
    <t>その他会計（赤字）</t>
  </si>
  <si>
    <t>▲ 1.88</t>
  </si>
  <si>
    <t>▲ 1.40</t>
  </si>
  <si>
    <t>その他会計（黒字）</t>
  </si>
  <si>
    <t>苫小牧港管理組合（一般会計）</t>
    <rPh sb="0" eb="3">
      <t>トマコマイ</t>
    </rPh>
    <rPh sb="3" eb="4">
      <t>コウ</t>
    </rPh>
    <rPh sb="4" eb="6">
      <t>カンリ</t>
    </rPh>
    <rPh sb="6" eb="8">
      <t>クミアイ</t>
    </rPh>
    <rPh sb="9" eb="11">
      <t>イッパン</t>
    </rPh>
    <rPh sb="11" eb="13">
      <t>カイケイ</t>
    </rPh>
    <phoneticPr fontId="2"/>
  </si>
  <si>
    <t>苫小牧港管理組合（港湾整備特別会計）</t>
    <rPh sb="0" eb="3">
      <t>トマコマイ</t>
    </rPh>
    <rPh sb="3" eb="4">
      <t>コウ</t>
    </rPh>
    <rPh sb="4" eb="6">
      <t>カンリ</t>
    </rPh>
    <rPh sb="6" eb="8">
      <t>クミアイ</t>
    </rPh>
    <rPh sb="9" eb="11">
      <t>コウワン</t>
    </rPh>
    <rPh sb="11" eb="13">
      <t>セイビ</t>
    </rPh>
    <rPh sb="13" eb="15">
      <t>トクベツ</t>
    </rPh>
    <rPh sb="15" eb="17">
      <t>カイケイ</t>
    </rPh>
    <phoneticPr fontId="2"/>
  </si>
  <si>
    <t>苫小牧市土地開発公社</t>
    <rPh sb="0" eb="4">
      <t>トマコマイシ</t>
    </rPh>
    <rPh sb="4" eb="6">
      <t>トチ</t>
    </rPh>
    <rPh sb="6" eb="8">
      <t>カイハツ</t>
    </rPh>
    <rPh sb="8" eb="10">
      <t>コウシャ</t>
    </rPh>
    <phoneticPr fontId="2"/>
  </si>
  <si>
    <t>㈱苫小牧振興公社</t>
    <rPh sb="1" eb="4">
      <t>トマコマイ</t>
    </rPh>
    <rPh sb="4" eb="6">
      <t>シンコウ</t>
    </rPh>
    <rPh sb="6" eb="8">
      <t>コウシャ</t>
    </rPh>
    <phoneticPr fontId="2"/>
  </si>
  <si>
    <t>（一財）苫小牧市勤労者共済センター</t>
    <rPh sb="1" eb="2">
      <t>イチ</t>
    </rPh>
    <rPh sb="2" eb="3">
      <t>ザイ</t>
    </rPh>
    <rPh sb="4" eb="8">
      <t>トマコマイシ</t>
    </rPh>
    <rPh sb="8" eb="11">
      <t>キンロウシャ</t>
    </rPh>
    <rPh sb="11" eb="13">
      <t>キョウサイ</t>
    </rPh>
    <phoneticPr fontId="2"/>
  </si>
  <si>
    <t>苫小牧ガス㈱</t>
    <rPh sb="0" eb="3">
      <t>トマコマイ</t>
    </rPh>
    <phoneticPr fontId="2"/>
  </si>
  <si>
    <t>㈱苫小牧オートリゾート</t>
    <rPh sb="1" eb="4">
      <t>トマコマイ</t>
    </rPh>
    <phoneticPr fontId="2"/>
  </si>
  <si>
    <t>（公財）苫小牧市体育協会</t>
    <rPh sb="1" eb="2">
      <t>コウ</t>
    </rPh>
    <rPh sb="2" eb="3">
      <t>ザイ</t>
    </rPh>
    <rPh sb="4" eb="8">
      <t>トマコマイシ</t>
    </rPh>
    <rPh sb="8" eb="10">
      <t>タイイク</t>
    </rPh>
    <rPh sb="10" eb="12">
      <t>キョウカイ</t>
    </rPh>
    <phoneticPr fontId="2"/>
  </si>
  <si>
    <t>（公財）道央産業振興財団</t>
    <rPh sb="1" eb="2">
      <t>コウ</t>
    </rPh>
    <rPh sb="2" eb="3">
      <t>ザイ</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</si>
  <si>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</si>
  <si>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苫小牧下水道管理㈱</t>
    <phoneticPr fontId="2"/>
  </si>
  <si>
    <t>（一財）苫小牧保健センター</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</si>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</sst>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Red]&quot;¥-&quot;#,##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rgb="FF000000"/>
      <name val="ＭＳ Ｐゴシック"/>
      <family val="2"/>
      <charset val="128"/>
    </font>
    <font>
      <sz val="14"/>
      <color rgb="FF000000"/>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192" fontId="30" fillId="0" borderId="0" applyBorder="0" applyProtection="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31" fillId="0" borderId="115" xfId="38" applyNumberFormat="1" applyFont="1" applyBorder="1" applyAlignment="1" applyProtection="1">
      <alignment horizontal="right" vertical="center" shrinkToFit="1"/>
      <protection locked="0"/>
    </xf>
    <xf numFmtId="177" fontId="31" fillId="0" borderId="116" xfId="38"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31" fillId="0" borderId="101" xfId="38" applyNumberFormat="1" applyFont="1" applyBorder="1" applyAlignment="1" applyProtection="1">
      <alignment horizontal="right" vertical="center" shrinkToFit="1"/>
      <protection locked="0"/>
    </xf>
    <xf numFmtId="177" fontId="31" fillId="0" borderId="102" xfId="38"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TableStyleLight1" xfId="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33792</c:v>
                </c:pt>
                <c:pt idx="1">
                  <c:v>28112</c:v>
                </c:pt>
                <c:pt idx="2">
                  <c:v>40264</c:v>
                </c:pt>
                <c:pt idx="3">
                  <c:v>46658</c:v>
                </c:pt>
                <c:pt idx="4">
                  <c:v>47154</c:v>
                </c:pt>
              </c:numCache>
            </c:numRef>
          </c:val>
          <c:smooth val="0"/>
        </c:ser>
        <c:dLbls>
          <c:showLegendKey val="0"/>
          <c:showVal val="0"/>
          <c:showCatName val="0"/>
          <c:showSerName val="0"/>
          <c:showPercent val="0"/>
          <c:showBubbleSize val="0"/>
        </c:dLbls>
        <c:marker val="1"/>
        <c:smooth val="0"/>
        <c:axId val="133045248"/>
        <c:axId val="133063808"/>
      </c:lineChart>
      <c:catAx>
        <c:axId val="133045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63808"/>
        <c:crosses val="autoZero"/>
        <c:auto val="1"/>
        <c:lblAlgn val="ctr"/>
        <c:lblOffset val="100"/>
        <c:tickLblSkip val="1"/>
        <c:tickMarkSkip val="1"/>
        <c:noMultiLvlLbl val="0"/>
      </c:catAx>
      <c:valAx>
        <c:axId val="13306380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4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1.0900000000000001</c:v>
                </c:pt>
                <c:pt idx="1">
                  <c:v>1.72</c:v>
                </c:pt>
                <c:pt idx="2">
                  <c:v>1.55</c:v>
                </c:pt>
                <c:pt idx="3">
                  <c:v>3.62</c:v>
                </c:pt>
                <c:pt idx="4">
                  <c:v>4.42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3.43</c:v>
                </c:pt>
                <c:pt idx="1">
                  <c:v>3.53</c:v>
                </c:pt>
                <c:pt idx="2">
                  <c:v>4.46</c:v>
                </c:pt>
                <c:pt idx="3">
                  <c:v>5.67</c:v>
                </c:pt>
                <c:pt idx="4">
                  <c:v>6.68</c:v>
                </c:pt>
              </c:numCache>
            </c:numRef>
          </c:val>
        </c:ser>
        <c:dLbls>
          <c:showLegendKey val="0"/>
          <c:showVal val="0"/>
          <c:showCatName val="0"/>
          <c:showSerName val="0"/>
          <c:showPercent val="0"/>
          <c:showBubbleSize val="0"/>
        </c:dLbls>
        <c:gapWidth val="250"/>
        <c:overlap val="100"/>
        <c:axId val="132699648"/>
        <c:axId val="13270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2.87</c:v>
                </c:pt>
                <c:pt idx="1">
                  <c:v>0.78</c:v>
                </c:pt>
                <c:pt idx="2">
                  <c:v>1.78</c:v>
                </c:pt>
                <c:pt idx="3">
                  <c:v>3.65</c:v>
                </c:pt>
                <c:pt idx="4">
                  <c:v>1.74</c:v>
                </c:pt>
              </c:numCache>
            </c:numRef>
          </c:val>
          <c:smooth val="0"/>
        </c:ser>
        <c:dLbls>
          <c:showLegendKey val="0"/>
          <c:showVal val="0"/>
          <c:showCatName val="0"/>
          <c:showSerName val="0"/>
          <c:showPercent val="0"/>
          <c:showBubbleSize val="0"/>
        </c:dLbls>
        <c:marker val="1"/>
        <c:smooth val="0"/>
        <c:axId val="132699648"/>
        <c:axId val="132701568"/>
      </c:lineChart>
      <c:catAx>
        <c:axId val="1326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01568"/>
        <c:crosses val="autoZero"/>
        <c:auto val="1"/>
        <c:lblAlgn val="ctr"/>
        <c:lblOffset val="100"/>
        <c:tickLblSkip val="1"/>
        <c:tickMarkSkip val="1"/>
        <c:noMultiLvlLbl val="0"/>
      </c:catAx>
      <c:valAx>
        <c:axId val="1327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1.21</c:v>
                </c:pt>
                <c:pt idx="2">
                  <c:v>#N/A</c:v>
                </c:pt>
                <c:pt idx="3">
                  <c:v>1.55</c:v>
                </c:pt>
                <c:pt idx="4">
                  <c:v>#N/A</c:v>
                </c:pt>
                <c:pt idx="5">
                  <c:v>1.02</c:v>
                </c:pt>
                <c:pt idx="6">
                  <c:v>#N/A</c:v>
                </c:pt>
                <c:pt idx="7">
                  <c:v>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1.88</c:v>
                </c:pt>
                <c:pt idx="1">
                  <c:v>#N/A</c:v>
                </c:pt>
                <c:pt idx="2">
                  <c:v>1.4</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0.08</c:v>
                </c:pt>
                <c:pt idx="4">
                  <c:v>#N/A</c:v>
                </c:pt>
                <c:pt idx="5">
                  <c:v>0</c:v>
                </c:pt>
                <c:pt idx="6">
                  <c:v>#N/A</c:v>
                </c:pt>
                <c:pt idx="7">
                  <c:v>0.04</c:v>
                </c:pt>
                <c:pt idx="8">
                  <c:v>#N/A</c:v>
                </c:pt>
                <c:pt idx="9">
                  <c:v>0.41</c:v>
                </c:pt>
              </c:numCache>
            </c:numRef>
          </c:val>
        </c:ser>
        <c:ser>
          <c:idx val="4"/>
          <c:order val="4"/>
          <c:tx>
            <c:strRef>
              <c:f>データシート!$A$31</c:f>
              <c:strCache>
                <c:ptCount val="1"/>
                <c:pt idx="0">
                  <c:v>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0.97</c:v>
                </c:pt>
                <c:pt idx="2">
                  <c:v>#N/A</c:v>
                </c:pt>
                <c:pt idx="3">
                  <c:v>1.02</c:v>
                </c:pt>
                <c:pt idx="4">
                  <c:v>#N/A</c:v>
                </c:pt>
                <c:pt idx="5">
                  <c:v>1.1100000000000001</c:v>
                </c:pt>
                <c:pt idx="6">
                  <c:v>#N/A</c:v>
                </c:pt>
                <c:pt idx="7">
                  <c:v>1.1499999999999999</c:v>
                </c:pt>
                <c:pt idx="8">
                  <c:v>#N/A</c:v>
                </c:pt>
                <c:pt idx="9">
                  <c:v>1.23</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1.91</c:v>
                </c:pt>
                <c:pt idx="2">
                  <c:v>#N/A</c:v>
                </c:pt>
                <c:pt idx="3">
                  <c:v>2.02</c:v>
                </c:pt>
                <c:pt idx="4">
                  <c:v>#N/A</c:v>
                </c:pt>
                <c:pt idx="5">
                  <c:v>2.09</c:v>
                </c:pt>
                <c:pt idx="6">
                  <c:v>#N/A</c:v>
                </c:pt>
                <c:pt idx="7">
                  <c:v>1.95</c:v>
                </c:pt>
                <c:pt idx="8">
                  <c:v>#N/A</c:v>
                </c:pt>
                <c:pt idx="9">
                  <c:v>1.9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4.41</c:v>
                </c:pt>
                <c:pt idx="2">
                  <c:v>#N/A</c:v>
                </c:pt>
                <c:pt idx="3">
                  <c:v>4.05</c:v>
                </c:pt>
                <c:pt idx="4">
                  <c:v>#N/A</c:v>
                </c:pt>
                <c:pt idx="5">
                  <c:v>3.56</c:v>
                </c:pt>
                <c:pt idx="6">
                  <c:v>#N/A</c:v>
                </c:pt>
                <c:pt idx="7">
                  <c:v>3.77</c:v>
                </c:pt>
                <c:pt idx="8">
                  <c:v>#N/A</c:v>
                </c:pt>
                <c:pt idx="9">
                  <c:v>4.24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1.0900000000000001</c:v>
                </c:pt>
                <c:pt idx="2">
                  <c:v>#N/A</c:v>
                </c:pt>
                <c:pt idx="3">
                  <c:v>1.71</c:v>
                </c:pt>
                <c:pt idx="4">
                  <c:v>#N/A</c:v>
                </c:pt>
                <c:pt idx="5">
                  <c:v>1.55</c:v>
                </c:pt>
                <c:pt idx="6">
                  <c:v>#N/A</c:v>
                </c:pt>
                <c:pt idx="7">
                  <c:v>3.61</c:v>
                </c:pt>
                <c:pt idx="8">
                  <c:v>#N/A</c:v>
                </c:pt>
                <c:pt idx="9">
                  <c:v>4.42</c:v>
                </c:pt>
              </c:numCache>
            </c:numRef>
          </c:val>
        </c:ser>
        <c:ser>
          <c:idx val="8"/>
          <c:order val="8"/>
          <c:tx>
            <c:strRef>
              <c:f>データシート!$A$35</c:f>
              <c:strCache>
                <c:ptCount val="1"/>
                <c:pt idx="0">
                  <c:v>土地造成事業会計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0.22</c:v>
                </c:pt>
                <c:pt idx="1">
                  <c:v>#N/A</c:v>
                </c:pt>
                <c:pt idx="2">
                  <c:v>#N/A</c:v>
                </c:pt>
                <c:pt idx="3">
                  <c:v>0.5</c:v>
                </c:pt>
                <c:pt idx="4">
                  <c:v>#N/A</c:v>
                </c:pt>
                <c:pt idx="5">
                  <c:v>3.61</c:v>
                </c:pt>
                <c:pt idx="6">
                  <c:v>#N/A</c:v>
                </c:pt>
                <c:pt idx="7">
                  <c:v>3.85</c:v>
                </c:pt>
                <c:pt idx="8">
                  <c:v>#N/A</c:v>
                </c:pt>
                <c:pt idx="9">
                  <c:v>5.56</c:v>
                </c:pt>
              </c:numCache>
            </c:numRef>
          </c:val>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2.19</c:v>
                </c:pt>
                <c:pt idx="1">
                  <c:v>#N/A</c:v>
                </c:pt>
                <c:pt idx="2">
                  <c:v>1.04</c:v>
                </c:pt>
                <c:pt idx="3">
                  <c:v>#N/A</c:v>
                </c:pt>
                <c:pt idx="4">
                  <c:v>#N/A</c:v>
                </c:pt>
                <c:pt idx="5">
                  <c:v>0.31</c:v>
                </c:pt>
                <c:pt idx="6">
                  <c:v>#N/A</c:v>
                </c:pt>
                <c:pt idx="7">
                  <c:v>0.69</c:v>
                </c:pt>
                <c:pt idx="8">
                  <c:v>0.28000000000000003</c:v>
                </c:pt>
                <c:pt idx="9">
                  <c:v>#N/A</c:v>
                </c:pt>
              </c:numCache>
            </c:numRef>
          </c:val>
        </c:ser>
        <c:dLbls>
          <c:showLegendKey val="0"/>
          <c:showVal val="0"/>
          <c:showCatName val="0"/>
          <c:showSerName val="0"/>
          <c:showPercent val="0"/>
          <c:showBubbleSize val="0"/>
        </c:dLbls>
        <c:gapWidth val="150"/>
        <c:overlap val="100"/>
        <c:axId val="133599232"/>
        <c:axId val="133600768"/>
      </c:barChart>
      <c:catAx>
        <c:axId val="1335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00768"/>
        <c:crosses val="autoZero"/>
        <c:auto val="1"/>
        <c:lblAlgn val="ctr"/>
        <c:lblOffset val="100"/>
        <c:tickLblSkip val="1"/>
        <c:tickMarkSkip val="1"/>
        <c:noMultiLvlLbl val="0"/>
      </c:catAx>
      <c:valAx>
        <c:axId val="13360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9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8035</c:v>
                </c:pt>
                <c:pt idx="5">
                  <c:v>8291</c:v>
                </c:pt>
                <c:pt idx="8">
                  <c:v>8281</c:v>
                </c:pt>
                <c:pt idx="11">
                  <c:v>8191</c:v>
                </c:pt>
                <c:pt idx="14">
                  <c:v>8209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261</c:v>
                </c:pt>
                <c:pt idx="3">
                  <c:v>272</c:v>
                </c:pt>
                <c:pt idx="6">
                  <c:v>259</c:v>
                </c:pt>
                <c:pt idx="9">
                  <c:v>152</c:v>
                </c:pt>
                <c:pt idx="12">
                  <c:v>149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788</c:v>
                </c:pt>
                <c:pt idx="3">
                  <c:v>897</c:v>
                </c:pt>
                <c:pt idx="6">
                  <c:v>869</c:v>
                </c:pt>
                <c:pt idx="9">
                  <c:v>931</c:v>
                </c:pt>
                <c:pt idx="12">
                  <c:v>881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2143</c:v>
                </c:pt>
                <c:pt idx="3">
                  <c:v>2277</c:v>
                </c:pt>
                <c:pt idx="6">
                  <c:v>1734</c:v>
                </c:pt>
                <c:pt idx="9">
                  <c:v>1593</c:v>
                </c:pt>
                <c:pt idx="12">
                  <c:v>1592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8186</c:v>
                </c:pt>
                <c:pt idx="3">
                  <c:v>8330</c:v>
                </c:pt>
                <c:pt idx="6">
                  <c:v>8684</c:v>
                </c:pt>
                <c:pt idx="9">
                  <c:v>7716</c:v>
                </c:pt>
                <c:pt idx="12">
                  <c:v>7430</c:v>
                </c:pt>
              </c:numCache>
            </c:numRef>
          </c:val>
        </c:ser>
        <c:dLbls>
          <c:showLegendKey val="0"/>
          <c:showVal val="0"/>
          <c:showCatName val="0"/>
          <c:showSerName val="0"/>
          <c:showPercent val="0"/>
          <c:showBubbleSize val="0"/>
        </c:dLbls>
        <c:gapWidth val="100"/>
        <c:overlap val="100"/>
        <c:axId val="133659648"/>
        <c:axId val="13366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3343</c:v>
                </c:pt>
                <c:pt idx="2">
                  <c:v>#N/A</c:v>
                </c:pt>
                <c:pt idx="3">
                  <c:v>#N/A</c:v>
                </c:pt>
                <c:pt idx="4">
                  <c:v>3485</c:v>
                </c:pt>
                <c:pt idx="5">
                  <c:v>#N/A</c:v>
                </c:pt>
                <c:pt idx="6">
                  <c:v>#N/A</c:v>
                </c:pt>
                <c:pt idx="7">
                  <c:v>3265</c:v>
                </c:pt>
                <c:pt idx="8">
                  <c:v>#N/A</c:v>
                </c:pt>
                <c:pt idx="9">
                  <c:v>#N/A</c:v>
                </c:pt>
                <c:pt idx="10">
                  <c:v>2201</c:v>
                </c:pt>
                <c:pt idx="11">
                  <c:v>#N/A</c:v>
                </c:pt>
                <c:pt idx="12">
                  <c:v>#N/A</c:v>
                </c:pt>
                <c:pt idx="13">
                  <c:v>1843</c:v>
                </c:pt>
                <c:pt idx="14">
                  <c:v>#N/A</c:v>
                </c:pt>
              </c:numCache>
            </c:numRef>
          </c:val>
          <c:smooth val="0"/>
        </c:ser>
        <c:dLbls>
          <c:showLegendKey val="0"/>
          <c:showVal val="0"/>
          <c:showCatName val="0"/>
          <c:showSerName val="0"/>
          <c:showPercent val="0"/>
          <c:showBubbleSize val="0"/>
        </c:dLbls>
        <c:marker val="1"/>
        <c:smooth val="0"/>
        <c:axId val="133659648"/>
        <c:axId val="133665920"/>
      </c:lineChart>
      <c:catAx>
        <c:axId val="1336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665920"/>
        <c:crosses val="autoZero"/>
        <c:auto val="1"/>
        <c:lblAlgn val="ctr"/>
        <c:lblOffset val="100"/>
        <c:tickLblSkip val="1"/>
        <c:tickMarkSkip val="1"/>
        <c:noMultiLvlLbl val="0"/>
      </c:catAx>
      <c:valAx>
        <c:axId val="13366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63386</c:v>
                </c:pt>
                <c:pt idx="5">
                  <c:v>62392</c:v>
                </c:pt>
                <c:pt idx="8">
                  <c:v>62378</c:v>
                </c:pt>
                <c:pt idx="11">
                  <c:v>62394</c:v>
                </c:pt>
                <c:pt idx="14">
                  <c:v>62077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16279</c:v>
                </c:pt>
                <c:pt idx="5">
                  <c:v>16680</c:v>
                </c:pt>
                <c:pt idx="8">
                  <c:v>19929</c:v>
                </c:pt>
                <c:pt idx="11">
                  <c:v>19605</c:v>
                </c:pt>
                <c:pt idx="14">
                  <c:v>19093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3231</c:v>
                </c:pt>
                <c:pt idx="5">
                  <c:v>3525</c:v>
                </c:pt>
                <c:pt idx="8">
                  <c:v>4236</c:v>
                </c:pt>
                <c:pt idx="11">
                  <c:v>5783</c:v>
                </c:pt>
                <c:pt idx="14">
                  <c:v>6599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5134</c:v>
                </c:pt>
                <c:pt idx="3">
                  <c:v>5102</c:v>
                </c:pt>
                <c:pt idx="6">
                  <c:v>4585</c:v>
                </c:pt>
                <c:pt idx="9">
                  <c:v>4103</c:v>
                </c:pt>
                <c:pt idx="12">
                  <c:v>3604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11200</c:v>
                </c:pt>
                <c:pt idx="3">
                  <c:v>10235</c:v>
                </c:pt>
                <c:pt idx="6">
                  <c:v>9394</c:v>
                </c:pt>
                <c:pt idx="9">
                  <c:v>8784</c:v>
                </c:pt>
                <c:pt idx="12">
                  <c:v>7420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6997</c:v>
                </c:pt>
                <c:pt idx="3">
                  <c:v>6706</c:v>
                </c:pt>
                <c:pt idx="6">
                  <c:v>7071</c:v>
                </c:pt>
                <c:pt idx="9">
                  <c:v>7351</c:v>
                </c:pt>
                <c:pt idx="12">
                  <c:v>7162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27766</c:v>
                </c:pt>
                <c:pt idx="3">
                  <c:v>27625</c:v>
                </c:pt>
                <c:pt idx="6">
                  <c:v>23523</c:v>
                </c:pt>
                <c:pt idx="9">
                  <c:v>22736</c:v>
                </c:pt>
                <c:pt idx="12">
                  <c:v>21254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1407</c:v>
                </c:pt>
                <c:pt idx="3">
                  <c:v>1266</c:v>
                </c:pt>
                <c:pt idx="6">
                  <c:v>1214</c:v>
                </c:pt>
                <c:pt idx="9">
                  <c:v>2035</c:v>
                </c:pt>
                <c:pt idx="12">
                  <c:v>1948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64481</c:v>
                </c:pt>
                <c:pt idx="3">
                  <c:v>63503</c:v>
                </c:pt>
                <c:pt idx="6">
                  <c:v>72988</c:v>
                </c:pt>
                <c:pt idx="9">
                  <c:v>73225</c:v>
                </c:pt>
                <c:pt idx="12">
                  <c:v>73563</c:v>
                </c:pt>
              </c:numCache>
            </c:numRef>
          </c:val>
        </c:ser>
        <c:dLbls>
          <c:showLegendKey val="0"/>
          <c:showVal val="0"/>
          <c:showCatName val="0"/>
          <c:showSerName val="0"/>
          <c:showPercent val="0"/>
          <c:showBubbleSize val="0"/>
        </c:dLbls>
        <c:gapWidth val="100"/>
        <c:overlap val="100"/>
        <c:axId val="127941632"/>
        <c:axId val="12795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34088</c:v>
                </c:pt>
                <c:pt idx="2">
                  <c:v>#N/A</c:v>
                </c:pt>
                <c:pt idx="3">
                  <c:v>#N/A</c:v>
                </c:pt>
                <c:pt idx="4">
                  <c:v>31838</c:v>
                </c:pt>
                <c:pt idx="5">
                  <c:v>#N/A</c:v>
                </c:pt>
                <c:pt idx="6">
                  <c:v>#N/A</c:v>
                </c:pt>
                <c:pt idx="7">
                  <c:v>32232</c:v>
                </c:pt>
                <c:pt idx="8">
                  <c:v>#N/A</c:v>
                </c:pt>
                <c:pt idx="9">
                  <c:v>#N/A</c:v>
                </c:pt>
                <c:pt idx="10">
                  <c:v>30452</c:v>
                </c:pt>
                <c:pt idx="11">
                  <c:v>#N/A</c:v>
                </c:pt>
                <c:pt idx="12">
                  <c:v>#N/A</c:v>
                </c:pt>
                <c:pt idx="13">
                  <c:v>27182</c:v>
                </c:pt>
                <c:pt idx="14">
                  <c:v>#N/A</c:v>
                </c:pt>
              </c:numCache>
            </c:numRef>
          </c:val>
          <c:smooth val="0"/>
        </c:ser>
        <c:dLbls>
          <c:showLegendKey val="0"/>
          <c:showVal val="0"/>
          <c:showCatName val="0"/>
          <c:showSerName val="0"/>
          <c:showPercent val="0"/>
          <c:showBubbleSize val="0"/>
        </c:dLbls>
        <c:marker val="1"/>
        <c:smooth val="0"/>
        <c:axId val="127941632"/>
        <c:axId val="127956096"/>
      </c:lineChart>
      <c:catAx>
        <c:axId val="1279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56096"/>
        <c:crosses val="autoZero"/>
        <c:auto val="1"/>
        <c:lblAlgn val="ctr"/>
        <c:lblOffset val="100"/>
        <c:tickLblSkip val="1"/>
        <c:tickMarkSkip val="1"/>
        <c:noMultiLvlLbl val="0"/>
      </c:catAx>
      <c:valAx>
        <c:axId val="12795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174,064
173,632
561.57
76,963,142
75,147,315
1,721,178
38,937,665
73,562,911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財政力指数</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、前年度と比較</a:t>
          </a:r>
          <a:r>
            <a:rPr kumimoji="1" lang="ja-JP" altLang="en-US" sz="1300">
              <a:solidFill>
                <a:schemeClr val="dk1"/>
              </a:solidFill>
              <a:effectLst/>
              <a:latin typeface="+mn-lt"/>
              <a:ea typeface="+mn-ea"/>
              <a:cs typeface="+mn-cs"/>
            </a:rPr>
            <a:t>して</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上昇して</a:t>
          </a:r>
          <a:r>
            <a:rPr kumimoji="1" lang="ja-JP" altLang="en-US" sz="1300">
              <a:solidFill>
                <a:schemeClr val="dk1"/>
              </a:solidFill>
              <a:effectLst/>
              <a:latin typeface="+mn-lt"/>
              <a:ea typeface="+mn-ea"/>
              <a:cs typeface="+mn-cs"/>
            </a:rPr>
            <a:t>おり</a:t>
          </a:r>
          <a:r>
            <a:rPr kumimoji="1" lang="ja-JP" altLang="en-US" sz="1300">
              <a:latin typeface="ＭＳ Ｐゴシック"/>
            </a:rPr>
            <a:t>、類似団体平均に近づいています。</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地方税</a:t>
          </a:r>
          <a:r>
            <a:rPr kumimoji="1" lang="ja-JP" altLang="en-US" sz="1300">
              <a:solidFill>
                <a:schemeClr val="dk1"/>
              </a:solidFill>
              <a:effectLst/>
              <a:latin typeface="+mn-lt"/>
              <a:ea typeface="+mn-ea"/>
              <a:cs typeface="+mn-cs"/>
            </a:rPr>
            <a:t>は、企業収益の改善に伴う法人市民税の増（対前年度比</a:t>
          </a:r>
          <a:r>
            <a:rPr kumimoji="1" lang="en-US" altLang="ja-JP" sz="1300">
              <a:solidFill>
                <a:schemeClr val="dk1"/>
              </a:solidFill>
              <a:effectLst/>
              <a:latin typeface="+mn-lt"/>
              <a:ea typeface="+mn-ea"/>
              <a:cs typeface="+mn-cs"/>
            </a:rPr>
            <a:t>26.2</a:t>
          </a:r>
          <a:r>
            <a:rPr kumimoji="1" lang="ja-JP" altLang="en-US" sz="1300">
              <a:solidFill>
                <a:schemeClr val="dk1"/>
              </a:solidFill>
              <a:effectLst/>
              <a:latin typeface="+mn-lt"/>
              <a:ea typeface="+mn-ea"/>
              <a:cs typeface="+mn-cs"/>
            </a:rPr>
            <a:t>％増）等により、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％の増とな</a:t>
          </a:r>
          <a:r>
            <a:rPr kumimoji="1" lang="ja-JP" altLang="en-US" sz="1300">
              <a:solidFill>
                <a:schemeClr val="dk1"/>
              </a:solidFill>
              <a:effectLst/>
              <a:latin typeface="+mn-lt"/>
              <a:ea typeface="+mn-ea"/>
              <a:cs typeface="+mn-cs"/>
            </a:rPr>
            <a:t>っており、</a:t>
          </a:r>
          <a:r>
            <a:rPr kumimoji="1" lang="ja-JP" altLang="en-US" sz="1300">
              <a:latin typeface="ＭＳ Ｐゴシック"/>
            </a:rPr>
            <a:t>今後も引き続き、税収の徴収率向上と広告料収入などの新たな財源確保に取り組み、財政基盤の強化に努めてまいります。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7" name="直線コネクタ 66"/>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41</xdr:row>
      <xdr:rowOff>170039</xdr:rowOff>
    </xdr:to>
    <xdr:cxnSp macro="">
      <xdr:nvCxnSpPr>
        <xdr:cNvPr id="70" name="直線コネクタ 69"/>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3" name="直線コネクタ 72"/>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156633</xdr:rowOff>
    </xdr:to>
    <xdr:cxnSp macro="">
      <xdr:nvCxnSpPr>
        <xdr:cNvPr id="76" name="直線コネクタ 75"/>
        <xdr:cNvCxnSpPr/>
      </xdr:nvCxnSpPr>
      <xdr:spPr>
        <a:xfrm>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7"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89" name="テキスト ボックス 88"/>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0" name="円/楕円 89"/>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91" name="テキスト ボックス 90"/>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3" name="テキスト ボックス 9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4" name="円/楕円 93"/>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95" name="テキスト ボックス 94"/>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経常収支比率は、人件費、扶助費等の増により、</a:t>
          </a:r>
          <a:r>
            <a:rPr kumimoji="1" lang="ja-JP" altLang="ja-JP" sz="1300">
              <a:solidFill>
                <a:schemeClr val="dk1"/>
              </a:solidFill>
              <a:effectLst/>
              <a:latin typeface="+mn-lt"/>
              <a:ea typeface="+mn-ea"/>
              <a:cs typeface="+mn-cs"/>
            </a:rPr>
            <a:t>前年度と比較</a:t>
          </a:r>
          <a:r>
            <a:rPr kumimoji="1" lang="ja-JP" altLang="en-US" sz="1300">
              <a:solidFill>
                <a:schemeClr val="dk1"/>
              </a:solidFill>
              <a:effectLst/>
              <a:latin typeface="+mn-lt"/>
              <a:ea typeface="+mn-ea"/>
              <a:cs typeface="+mn-cs"/>
            </a:rPr>
            <a:t>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の増となっておりますが、過去</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年間において、</a:t>
          </a:r>
          <a:r>
            <a:rPr kumimoji="1" lang="ja-JP" altLang="en-US" sz="1300">
              <a:latin typeface="ＭＳ Ｐゴシック"/>
            </a:rPr>
            <a:t>類似団体平均を下回って推移しております。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人件費につきましては、行政改革プラン（平成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年度）に基づき、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110</a:t>
          </a:r>
          <a:r>
            <a:rPr kumimoji="1" lang="ja-JP" altLang="en-US" sz="1300">
              <a:latin typeface="ＭＳ Ｐゴシック"/>
            </a:rPr>
            <a:t>名の職員削減を実施してきたところですが、今後とも行財政改革の取組みを通じて、義務的経費の削減に努めてまいります。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87206</xdr:rowOff>
    </xdr:to>
    <xdr:cxnSp macro="">
      <xdr:nvCxnSpPr>
        <xdr:cNvPr id="130" name="直線コネクタ 129"/>
        <xdr:cNvCxnSpPr/>
      </xdr:nvCxnSpPr>
      <xdr:spPr>
        <a:xfrm>
          <a:off x="4114800" y="105054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62</xdr:row>
      <xdr:rowOff>60537</xdr:rowOff>
    </xdr:to>
    <xdr:cxnSp macro="">
      <xdr:nvCxnSpPr>
        <xdr:cNvPr id="133" name="直線コネクタ 132"/>
        <xdr:cNvCxnSpPr/>
      </xdr:nvCxnSpPr>
      <xdr:spPr>
        <a:xfrm flipV="1">
          <a:off x="3225800" y="105054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84667</xdr:rowOff>
    </xdr:to>
    <xdr:cxnSp macro="">
      <xdr:nvCxnSpPr>
        <xdr:cNvPr id="136" name="直線コネクタ 135"/>
        <xdr:cNvCxnSpPr/>
      </xdr:nvCxnSpPr>
      <xdr:spPr>
        <a:xfrm flipV="1">
          <a:off x="2336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84667</xdr:rowOff>
    </xdr:to>
    <xdr:cxnSp macro="">
      <xdr:nvCxnSpPr>
        <xdr:cNvPr id="139" name="直線コネクタ 138"/>
        <xdr:cNvCxnSpPr/>
      </xdr:nvCxnSpPr>
      <xdr:spPr>
        <a:xfrm>
          <a:off x="1447800" y="1065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49" name="円/楕円 148"/>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52933</xdr:rowOff>
    </xdr:from>
    <xdr:ext cx="762000" cy="259045"/>
    <xdr:sp macro="" textlink="">
      <xdr:nvSpPr>
        <xdr:cNvPr id="150"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1" name="円/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3" name="円/楕円 152"/>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4" name="テキスト ボックス 153"/>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5" name="円/楕円 154"/>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6" name="テキスト ボックス 155"/>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8" name="テキスト ボックス 157"/>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人口１人当たりの人件費・物件費等の決算額は、過去</a:t>
          </a:r>
          <a:r>
            <a:rPr kumimoji="1" lang="en-US" altLang="ja-JP" sz="1300">
              <a:latin typeface="ＭＳ Ｐゴシック"/>
            </a:rPr>
            <a:t>5</a:t>
          </a:r>
          <a:r>
            <a:rPr kumimoji="1" lang="ja-JP" altLang="en-US" sz="1300">
              <a:latin typeface="ＭＳ Ｐゴシック"/>
            </a:rPr>
            <a:t>年間において類似団体平均を下回って推移しております。</a:t>
          </a:r>
          <a:endParaRPr kumimoji="1" lang="en-US" altLang="ja-JP" sz="1300">
            <a:latin typeface="ＭＳ Ｐゴシック"/>
          </a:endParaRPr>
        </a:p>
        <a:p>
          <a:r>
            <a:rPr kumimoji="1" lang="ja-JP" altLang="en-US" sz="1300">
              <a:latin typeface="ＭＳ Ｐゴシック"/>
            </a:rPr>
            <a:t>　これは行政改革プラン（平成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年度）に基づき実施した職員数の削減（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110</a:t>
          </a:r>
          <a:r>
            <a:rPr kumimoji="1" lang="ja-JP" altLang="en-US" sz="1300">
              <a:latin typeface="ＭＳ Ｐゴシック"/>
            </a:rPr>
            <a:t>名）や給与削減、予算編成において経常経費の抑制に努めてきたことによるものです。</a:t>
          </a:r>
          <a:endParaRPr kumimoji="1" lang="en-US" altLang="ja-JP" sz="1300">
            <a:latin typeface="ＭＳ Ｐゴシック"/>
          </a:endParaRPr>
        </a:p>
        <a:p>
          <a:r>
            <a:rPr kumimoji="1" lang="ja-JP" altLang="en-US" sz="1300">
              <a:latin typeface="ＭＳ Ｐゴシック"/>
            </a:rPr>
            <a:t>　今後とも行財政改革の取組みを通じて、効率的な財政運営に努めてまいります。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166528</xdr:rowOff>
    </xdr:from>
    <xdr:to>
      <xdr:col>7</xdr:col>
      <xdr:colOff>152400</xdr:colOff>
      <xdr:row>81</xdr:row>
      <xdr:rowOff>21848</xdr:rowOff>
    </xdr:to>
    <xdr:cxnSp macro="">
      <xdr:nvCxnSpPr>
        <xdr:cNvPr id="191" name="直線コネクタ 190"/>
        <xdr:cNvCxnSpPr/>
      </xdr:nvCxnSpPr>
      <xdr:spPr>
        <a:xfrm>
          <a:off x="4114800" y="13882528"/>
          <a:ext cx="838200" cy="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166528</xdr:rowOff>
    </xdr:from>
    <xdr:to>
      <xdr:col>6</xdr:col>
      <xdr:colOff>0</xdr:colOff>
      <xdr:row>81</xdr:row>
      <xdr:rowOff>2916</xdr:rowOff>
    </xdr:to>
    <xdr:cxnSp macro="">
      <xdr:nvCxnSpPr>
        <xdr:cNvPr id="194" name="直線コネクタ 193"/>
        <xdr:cNvCxnSpPr/>
      </xdr:nvCxnSpPr>
      <xdr:spPr>
        <a:xfrm flipV="1">
          <a:off x="3225800" y="1388252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155048</xdr:rowOff>
    </xdr:from>
    <xdr:to>
      <xdr:col>4</xdr:col>
      <xdr:colOff>482600</xdr:colOff>
      <xdr:row>81</xdr:row>
      <xdr:rowOff>2916</xdr:rowOff>
    </xdr:to>
    <xdr:cxnSp macro="">
      <xdr:nvCxnSpPr>
        <xdr:cNvPr id="197" name="直線コネクタ 196"/>
        <xdr:cNvCxnSpPr/>
      </xdr:nvCxnSpPr>
      <xdr:spPr>
        <a:xfrm>
          <a:off x="2336800" y="13871048"/>
          <a:ext cx="889000" cy="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138499</xdr:rowOff>
    </xdr:from>
    <xdr:to>
      <xdr:col>3</xdr:col>
      <xdr:colOff>279400</xdr:colOff>
      <xdr:row>80</xdr:row>
      <xdr:rowOff>155048</xdr:rowOff>
    </xdr:to>
    <xdr:cxnSp macro="">
      <xdr:nvCxnSpPr>
        <xdr:cNvPr id="200" name="直線コネクタ 199"/>
        <xdr:cNvCxnSpPr/>
      </xdr:nvCxnSpPr>
      <xdr:spPr>
        <a:xfrm>
          <a:off x="1447800" y="1385449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32007</xdr:rowOff>
    </xdr:from>
    <xdr:ext cx="762000" cy="259045"/>
    <xdr:sp macro="" textlink="">
      <xdr:nvSpPr>
        <xdr:cNvPr id="204" name="テキスト ボックス 203"/>
        <xdr:cNvSpPr txBox="1"/>
      </xdr:nvSpPr>
      <xdr:spPr>
        <a:xfrm>
          <a:off x="1066800" y="139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142498</xdr:rowOff>
    </xdr:from>
    <xdr:to>
      <xdr:col>7</xdr:col>
      <xdr:colOff>203200</xdr:colOff>
      <xdr:row>81</xdr:row>
      <xdr:rowOff>72648</xdr:rowOff>
    </xdr:to>
    <xdr:sp macro="" textlink="">
      <xdr:nvSpPr>
        <xdr:cNvPr id="210" name="円/楕円 209"/>
        <xdr:cNvSpPr/>
      </xdr:nvSpPr>
      <xdr:spPr>
        <a:xfrm>
          <a:off x="4902200" y="138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159025</xdr:rowOff>
    </xdr:from>
    <xdr:ext cx="762000" cy="259045"/>
    <xdr:sp macro="" textlink="">
      <xdr:nvSpPr>
        <xdr:cNvPr id="211" name="人件費・物件費等の状況該当値テキスト"/>
        <xdr:cNvSpPr txBox="1"/>
      </xdr:nvSpPr>
      <xdr:spPr>
        <a:xfrm>
          <a:off x="5041900" y="1370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115728</xdr:rowOff>
    </xdr:from>
    <xdr:to>
      <xdr:col>6</xdr:col>
      <xdr:colOff>50800</xdr:colOff>
      <xdr:row>81</xdr:row>
      <xdr:rowOff>45878</xdr:rowOff>
    </xdr:to>
    <xdr:sp macro="" textlink="">
      <xdr:nvSpPr>
        <xdr:cNvPr id="212" name="円/楕円 211"/>
        <xdr:cNvSpPr/>
      </xdr:nvSpPr>
      <xdr:spPr>
        <a:xfrm>
          <a:off x="4064000" y="13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56055</xdr:rowOff>
    </xdr:from>
    <xdr:ext cx="736600" cy="259045"/>
    <xdr:sp macro="" textlink="">
      <xdr:nvSpPr>
        <xdr:cNvPr id="213" name="テキスト ボックス 212"/>
        <xdr:cNvSpPr txBox="1"/>
      </xdr:nvSpPr>
      <xdr:spPr>
        <a:xfrm>
          <a:off x="3733800" y="1360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123566</xdr:rowOff>
    </xdr:from>
    <xdr:to>
      <xdr:col>4</xdr:col>
      <xdr:colOff>533400</xdr:colOff>
      <xdr:row>81</xdr:row>
      <xdr:rowOff>53716</xdr:rowOff>
    </xdr:to>
    <xdr:sp macro="" textlink="">
      <xdr:nvSpPr>
        <xdr:cNvPr id="214" name="円/楕円 213"/>
        <xdr:cNvSpPr/>
      </xdr:nvSpPr>
      <xdr:spPr>
        <a:xfrm>
          <a:off x="3175000" y="13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63893</xdr:rowOff>
    </xdr:from>
    <xdr:ext cx="762000" cy="259045"/>
    <xdr:sp macro="" textlink="">
      <xdr:nvSpPr>
        <xdr:cNvPr id="215" name="テキスト ボックス 214"/>
        <xdr:cNvSpPr txBox="1"/>
      </xdr:nvSpPr>
      <xdr:spPr>
        <a:xfrm>
          <a:off x="2844800" y="136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104248</xdr:rowOff>
    </xdr:from>
    <xdr:to>
      <xdr:col>3</xdr:col>
      <xdr:colOff>330200</xdr:colOff>
      <xdr:row>81</xdr:row>
      <xdr:rowOff>34398</xdr:rowOff>
    </xdr:to>
    <xdr:sp macro="" textlink="">
      <xdr:nvSpPr>
        <xdr:cNvPr id="216" name="円/楕円 215"/>
        <xdr:cNvSpPr/>
      </xdr:nvSpPr>
      <xdr:spPr>
        <a:xfrm>
          <a:off x="2286000" y="13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44575</xdr:rowOff>
    </xdr:from>
    <xdr:ext cx="762000" cy="259045"/>
    <xdr:sp macro="" textlink="">
      <xdr:nvSpPr>
        <xdr:cNvPr id="217" name="テキスト ボックス 216"/>
        <xdr:cNvSpPr txBox="1"/>
      </xdr:nvSpPr>
      <xdr:spPr>
        <a:xfrm>
          <a:off x="1955800" y="1358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87699</xdr:rowOff>
    </xdr:from>
    <xdr:to>
      <xdr:col>2</xdr:col>
      <xdr:colOff>127000</xdr:colOff>
      <xdr:row>81</xdr:row>
      <xdr:rowOff>17849</xdr:rowOff>
    </xdr:to>
    <xdr:sp macro="" textlink="">
      <xdr:nvSpPr>
        <xdr:cNvPr id="218" name="円/楕円 217"/>
        <xdr:cNvSpPr/>
      </xdr:nvSpPr>
      <xdr:spPr>
        <a:xfrm>
          <a:off x="1397000" y="138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28026</xdr:rowOff>
    </xdr:from>
    <xdr:ext cx="762000" cy="259045"/>
    <xdr:sp macro="" textlink="">
      <xdr:nvSpPr>
        <xdr:cNvPr id="219" name="テキスト ボックス 218"/>
        <xdr:cNvSpPr txBox="1"/>
      </xdr:nvSpPr>
      <xdr:spPr>
        <a:xfrm>
          <a:off x="1066800" y="1357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給与水準は、これまで実施してきた職員給与の見直しにより、過去</a:t>
          </a:r>
          <a:r>
            <a:rPr kumimoji="1" lang="en-US" altLang="ja-JP" sz="1300">
              <a:latin typeface="ＭＳ Ｐゴシック"/>
            </a:rPr>
            <a:t>5</a:t>
          </a:r>
          <a:r>
            <a:rPr kumimoji="1" lang="ja-JP" altLang="en-US" sz="1300">
              <a:latin typeface="ＭＳ Ｐゴシック"/>
            </a:rPr>
            <a:t>年間において、類似団体平均を下回る数値で推移しており、今後も引き続き給与の適正化に取り組んでまいります。</a:t>
          </a:r>
          <a:endParaRPr kumimoji="1" lang="en-US" altLang="ja-JP" sz="1300">
            <a:latin typeface="ＭＳ Ｐゴシック"/>
          </a:endParaRPr>
        </a:p>
        <a:p>
          <a:r>
            <a:rPr kumimoji="1" lang="ja-JP" altLang="en-US" sz="1300">
              <a:latin typeface="ＭＳ Ｐゴシック"/>
            </a:rPr>
            <a:t>　これまでの取組みについては以下のとおりです。</a:t>
          </a:r>
          <a:endParaRPr kumimoji="1" lang="en-US" altLang="ja-JP" sz="1300">
            <a:latin typeface="ＭＳ Ｐゴシック"/>
          </a:endParaRPr>
        </a:p>
        <a:p>
          <a:r>
            <a:rPr kumimoji="1" lang="ja-JP" altLang="en-US" sz="1300">
              <a:latin typeface="ＭＳ Ｐゴシック"/>
            </a:rPr>
            <a:t>（職員給与）</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平成</a:t>
          </a:r>
          <a:r>
            <a:rPr kumimoji="1" lang="en-US" altLang="ja-JP" sz="1300" baseline="0">
              <a:latin typeface="ＭＳ Ｐゴシック"/>
            </a:rPr>
            <a:t>22</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日～平成</a:t>
          </a:r>
          <a:r>
            <a:rPr kumimoji="1" lang="en-US" altLang="ja-JP" sz="1300" baseline="0">
              <a:latin typeface="ＭＳ Ｐゴシック"/>
            </a:rPr>
            <a:t>23</a:t>
          </a:r>
          <a:r>
            <a:rPr kumimoji="1" lang="ja-JP" altLang="en-US" sz="1300" baseline="0">
              <a:latin typeface="ＭＳ Ｐゴシック"/>
            </a:rPr>
            <a:t>年</a:t>
          </a:r>
          <a:r>
            <a:rPr kumimoji="1" lang="en-US" altLang="ja-JP" sz="1300" baseline="0">
              <a:latin typeface="ＭＳ Ｐゴシック"/>
            </a:rPr>
            <a:t>3</a:t>
          </a:r>
          <a:r>
            <a:rPr kumimoji="1" lang="ja-JP" altLang="en-US" sz="1300" baseline="0">
              <a:latin typeface="ＭＳ Ｐゴシック"/>
            </a:rPr>
            <a:t>月</a:t>
          </a:r>
          <a:r>
            <a:rPr kumimoji="1" lang="en-US" altLang="ja-JP" sz="1300" baseline="0">
              <a:latin typeface="ＭＳ Ｐゴシック"/>
            </a:rPr>
            <a:t>31</a:t>
          </a:r>
          <a:r>
            <a:rPr kumimoji="1" lang="ja-JP" altLang="en-US" sz="1300" baseline="0">
              <a:latin typeface="ＭＳ Ｐゴシック"/>
            </a:rPr>
            <a:t>日　給与月額　　平均</a:t>
          </a:r>
          <a:r>
            <a:rPr kumimoji="1" lang="en-US" altLang="ja-JP" sz="1300" baseline="0">
              <a:latin typeface="ＭＳ Ｐゴシック"/>
            </a:rPr>
            <a:t>1.8</a:t>
          </a:r>
          <a:r>
            <a:rPr kumimoji="1" lang="ja-JP" altLang="en-US" sz="1300" baseline="0">
              <a:latin typeface="ＭＳ Ｐゴシック"/>
            </a:rPr>
            <a:t>％減</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25</a:t>
          </a:r>
          <a:r>
            <a:rPr kumimoji="1" lang="ja-JP" altLang="en-US" sz="1300" baseline="0">
              <a:latin typeface="ＭＳ Ｐゴシック"/>
            </a:rPr>
            <a:t>年</a:t>
          </a:r>
          <a:r>
            <a:rPr kumimoji="1" lang="en-US" altLang="ja-JP" sz="1300" baseline="0">
              <a:latin typeface="ＭＳ Ｐゴシック"/>
            </a:rPr>
            <a:t>7</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日～平成</a:t>
          </a:r>
          <a:r>
            <a:rPr kumimoji="1" lang="en-US" altLang="ja-JP" sz="1300" baseline="0">
              <a:latin typeface="ＭＳ Ｐゴシック"/>
            </a:rPr>
            <a:t>26</a:t>
          </a:r>
          <a:r>
            <a:rPr kumimoji="1" lang="ja-JP" altLang="en-US" sz="1300" baseline="0">
              <a:latin typeface="ＭＳ Ｐゴシック"/>
            </a:rPr>
            <a:t>年</a:t>
          </a:r>
          <a:r>
            <a:rPr kumimoji="1" lang="en-US" altLang="ja-JP" sz="1300" baseline="0">
              <a:latin typeface="ＭＳ Ｐゴシック"/>
            </a:rPr>
            <a:t>3</a:t>
          </a:r>
          <a:r>
            <a:rPr kumimoji="1" lang="ja-JP" altLang="en-US" sz="1300" baseline="0">
              <a:latin typeface="ＭＳ Ｐゴシック"/>
            </a:rPr>
            <a:t>月</a:t>
          </a:r>
          <a:r>
            <a:rPr kumimoji="1" lang="en-US" altLang="ja-JP" sz="1300" baseline="0">
              <a:latin typeface="ＭＳ Ｐゴシック"/>
            </a:rPr>
            <a:t>31</a:t>
          </a:r>
          <a:r>
            <a:rPr kumimoji="1" lang="ja-JP" altLang="en-US" sz="1300" baseline="0">
              <a:latin typeface="ＭＳ Ｐゴシック"/>
            </a:rPr>
            <a:t>日　給与月額　　平均</a:t>
          </a:r>
          <a:r>
            <a:rPr kumimoji="1" lang="en-US" altLang="ja-JP" sz="1300" baseline="0">
              <a:latin typeface="ＭＳ Ｐゴシック"/>
            </a:rPr>
            <a:t>.3.6</a:t>
          </a:r>
          <a:r>
            <a:rPr kumimoji="1" lang="ja-JP" altLang="en-US" sz="1300" baseline="0">
              <a:latin typeface="ＭＳ Ｐゴシック"/>
            </a:rPr>
            <a:t>％減</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30843</xdr:rowOff>
    </xdr:to>
    <xdr:cxnSp macro="">
      <xdr:nvCxnSpPr>
        <xdr:cNvPr id="255" name="直線コネクタ 254"/>
        <xdr:cNvCxnSpPr/>
      </xdr:nvCxnSpPr>
      <xdr:spPr>
        <a:xfrm>
          <a:off x="16179800" y="1442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89</xdr:row>
      <xdr:rowOff>81341</xdr:rowOff>
    </xdr:to>
    <xdr:cxnSp macro="">
      <xdr:nvCxnSpPr>
        <xdr:cNvPr id="258" name="直線コネクタ 257"/>
        <xdr:cNvCxnSpPr/>
      </xdr:nvCxnSpPr>
      <xdr:spPr>
        <a:xfrm flipV="1">
          <a:off x="15290800" y="14421152"/>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81341</xdr:rowOff>
    </xdr:from>
    <xdr:to>
      <xdr:col>22</xdr:col>
      <xdr:colOff>203200</xdr:colOff>
      <xdr:row>89</xdr:row>
      <xdr:rowOff>92832</xdr:rowOff>
    </xdr:to>
    <xdr:cxnSp macro="">
      <xdr:nvCxnSpPr>
        <xdr:cNvPr id="261" name="直線コネクタ 260"/>
        <xdr:cNvCxnSpPr/>
      </xdr:nvCxnSpPr>
      <xdr:spPr>
        <a:xfrm flipV="1">
          <a:off x="14401800" y="153403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89</xdr:row>
      <xdr:rowOff>92832</xdr:rowOff>
    </xdr:to>
    <xdr:cxnSp macro="">
      <xdr:nvCxnSpPr>
        <xdr:cNvPr id="264" name="直線コネクタ 263"/>
        <xdr:cNvCxnSpPr/>
      </xdr:nvCxnSpPr>
      <xdr:spPr>
        <a:xfrm>
          <a:off x="13512800" y="14455623"/>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67" name="フローチャート : 判断 266"/>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159250</xdr:rowOff>
    </xdr:from>
    <xdr:ext cx="762000" cy="259045"/>
    <xdr:sp macro="" textlink="">
      <xdr:nvSpPr>
        <xdr:cNvPr id="268" name="テキスト ボックス 267"/>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4" name="円/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6" name="円/楕円 275"/>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7" name="テキスト ボックス 276"/>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30541</xdr:rowOff>
    </xdr:from>
    <xdr:to>
      <xdr:col>22</xdr:col>
      <xdr:colOff>254000</xdr:colOff>
      <xdr:row>89</xdr:row>
      <xdr:rowOff>132141</xdr:rowOff>
    </xdr:to>
    <xdr:sp macro="" textlink="">
      <xdr:nvSpPr>
        <xdr:cNvPr id="278" name="円/楕円 277"/>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142318</xdr:rowOff>
    </xdr:from>
    <xdr:ext cx="762000" cy="259045"/>
    <xdr:sp macro="" textlink="">
      <xdr:nvSpPr>
        <xdr:cNvPr id="279" name="テキスト ボックス 278"/>
        <xdr:cNvSpPr txBox="1"/>
      </xdr:nvSpPr>
      <xdr:spPr>
        <a:xfrm>
          <a:off x="14909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0" name="円/楕円 279"/>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81" name="テキスト ボックス 280"/>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3023</xdr:rowOff>
    </xdr:from>
    <xdr:to>
      <xdr:col>19</xdr:col>
      <xdr:colOff>533400</xdr:colOff>
      <xdr:row>84</xdr:row>
      <xdr:rowOff>104623</xdr:rowOff>
    </xdr:to>
    <xdr:sp macro="" textlink="">
      <xdr:nvSpPr>
        <xdr:cNvPr id="282" name="円/楕円 281"/>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114800</xdr:rowOff>
    </xdr:from>
    <xdr:ext cx="762000" cy="259045"/>
    <xdr:sp macro="" textlink="">
      <xdr:nvSpPr>
        <xdr:cNvPr id="283" name="テキスト ボックス 282"/>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人口千人当たりの職員数は、前年度と比較して</a:t>
          </a:r>
          <a:r>
            <a:rPr kumimoji="1" lang="en-US" altLang="ja-JP" sz="1300">
              <a:latin typeface="ＭＳ Ｐゴシック"/>
            </a:rPr>
            <a:t>0.12</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年間においてほぼ横ばいで推移しております。</a:t>
          </a:r>
          <a:endParaRPr kumimoji="1" lang="en-US" altLang="ja-JP" sz="1300">
            <a:latin typeface="ＭＳ Ｐゴシック"/>
          </a:endParaRPr>
        </a:p>
        <a:p>
          <a:r>
            <a:rPr kumimoji="1" lang="ja-JP" altLang="en-US" sz="1300">
              <a:latin typeface="ＭＳ Ｐゴシック"/>
            </a:rPr>
            <a:t>　行政改革プラン（平成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年度）に基づき、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100</a:t>
          </a:r>
          <a:r>
            <a:rPr kumimoji="1" lang="ja-JP" altLang="en-US" sz="1300">
              <a:latin typeface="ＭＳ Ｐゴシック"/>
            </a:rPr>
            <a:t>名程度の職員削減を目標とし、</a:t>
          </a:r>
          <a:r>
            <a:rPr kumimoji="1" lang="en-US" altLang="ja-JP" sz="1300">
              <a:latin typeface="ＭＳ Ｐゴシック"/>
            </a:rPr>
            <a:t>110</a:t>
          </a:r>
          <a:r>
            <a:rPr kumimoji="1" lang="ja-JP" altLang="en-US" sz="1300">
              <a:latin typeface="ＭＳ Ｐゴシック"/>
            </a:rPr>
            <a:t>名の削減を実施いたしました。</a:t>
          </a:r>
          <a:endParaRPr kumimoji="1" lang="en-US" altLang="ja-JP" sz="1300">
            <a:latin typeface="ＭＳ Ｐゴシック"/>
          </a:endParaRPr>
        </a:p>
        <a:p>
          <a:r>
            <a:rPr kumimoji="1" lang="ja-JP" altLang="en-US" sz="1300">
              <a:latin typeface="ＭＳ Ｐゴシック"/>
            </a:rPr>
            <a:t>　今後も民間委託及び指定管理者制度を導入するとともに、行政改革プラン</a:t>
          </a:r>
          <a:r>
            <a:rPr kumimoji="1" lang="en-US" altLang="ja-JP" sz="1300">
              <a:latin typeface="ＭＳ Ｐゴシック"/>
            </a:rPr>
            <a:t>NEXT STAGE</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年度）に基づき、職員数の適正管理に努めてまいります。</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165227</xdr:rowOff>
    </xdr:from>
    <xdr:to>
      <xdr:col>24</xdr:col>
      <xdr:colOff>558800</xdr:colOff>
      <xdr:row>62</xdr:row>
      <xdr:rowOff>22733</xdr:rowOff>
    </xdr:to>
    <xdr:cxnSp macro="">
      <xdr:nvCxnSpPr>
        <xdr:cNvPr id="316" name="直線コネクタ 315"/>
        <xdr:cNvCxnSpPr/>
      </xdr:nvCxnSpPr>
      <xdr:spPr>
        <a:xfrm>
          <a:off x="16179800" y="1062367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153162</xdr:rowOff>
    </xdr:from>
    <xdr:to>
      <xdr:col>23</xdr:col>
      <xdr:colOff>406400</xdr:colOff>
      <xdr:row>61</xdr:row>
      <xdr:rowOff>165227</xdr:rowOff>
    </xdr:to>
    <xdr:cxnSp macro="">
      <xdr:nvCxnSpPr>
        <xdr:cNvPr id="319" name="直線コネクタ 318"/>
        <xdr:cNvCxnSpPr/>
      </xdr:nvCxnSpPr>
      <xdr:spPr>
        <a:xfrm>
          <a:off x="15290800" y="106116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153162</xdr:rowOff>
    </xdr:from>
    <xdr:to>
      <xdr:col>22</xdr:col>
      <xdr:colOff>203200</xdr:colOff>
      <xdr:row>62</xdr:row>
      <xdr:rowOff>20320</xdr:rowOff>
    </xdr:to>
    <xdr:cxnSp macro="">
      <xdr:nvCxnSpPr>
        <xdr:cNvPr id="322" name="直線コネクタ 321"/>
        <xdr:cNvCxnSpPr/>
      </xdr:nvCxnSpPr>
      <xdr:spPr>
        <a:xfrm flipV="1">
          <a:off x="14401800" y="106116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1016</xdr:rowOff>
    </xdr:from>
    <xdr:to>
      <xdr:col>21</xdr:col>
      <xdr:colOff>0</xdr:colOff>
      <xdr:row>62</xdr:row>
      <xdr:rowOff>20320</xdr:rowOff>
    </xdr:to>
    <xdr:cxnSp macro="">
      <xdr:nvCxnSpPr>
        <xdr:cNvPr id="325" name="直線コネクタ 324"/>
        <xdr:cNvCxnSpPr/>
      </xdr:nvCxnSpPr>
      <xdr:spPr>
        <a:xfrm>
          <a:off x="13512800" y="106309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8" name="フローチャート : 判断 327"/>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110380</xdr:rowOff>
    </xdr:from>
    <xdr:ext cx="762000" cy="259045"/>
    <xdr:sp macro="" textlink="">
      <xdr:nvSpPr>
        <xdr:cNvPr id="329" name="テキスト ボックス 328"/>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143383</xdr:rowOff>
    </xdr:from>
    <xdr:to>
      <xdr:col>24</xdr:col>
      <xdr:colOff>609600</xdr:colOff>
      <xdr:row>62</xdr:row>
      <xdr:rowOff>73533</xdr:rowOff>
    </xdr:to>
    <xdr:sp macro="" textlink="">
      <xdr:nvSpPr>
        <xdr:cNvPr id="335" name="円/楕円 334"/>
        <xdr:cNvSpPr/>
      </xdr:nvSpPr>
      <xdr:spPr>
        <a:xfrm>
          <a:off x="169672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115460</xdr:rowOff>
    </xdr:from>
    <xdr:ext cx="762000" cy="259045"/>
    <xdr:sp macro="" textlink="">
      <xdr:nvSpPr>
        <xdr:cNvPr id="336" name="定員管理の状況該当値テキスト"/>
        <xdr:cNvSpPr txBox="1"/>
      </xdr:nvSpPr>
      <xdr:spPr>
        <a:xfrm>
          <a:off x="17106900" y="1057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114427</xdr:rowOff>
    </xdr:from>
    <xdr:to>
      <xdr:col>23</xdr:col>
      <xdr:colOff>457200</xdr:colOff>
      <xdr:row>62</xdr:row>
      <xdr:rowOff>44577</xdr:rowOff>
    </xdr:to>
    <xdr:sp macro="" textlink="">
      <xdr:nvSpPr>
        <xdr:cNvPr id="337" name="円/楕円 336"/>
        <xdr:cNvSpPr/>
      </xdr:nvSpPr>
      <xdr:spPr>
        <a:xfrm>
          <a:off x="16129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29354</xdr:rowOff>
    </xdr:from>
    <xdr:ext cx="736600" cy="259045"/>
    <xdr:sp macro="" textlink="">
      <xdr:nvSpPr>
        <xdr:cNvPr id="338" name="テキスト ボックス 337"/>
        <xdr:cNvSpPr txBox="1"/>
      </xdr:nvSpPr>
      <xdr:spPr>
        <a:xfrm>
          <a:off x="15798800" y="1065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102362</xdr:rowOff>
    </xdr:from>
    <xdr:to>
      <xdr:col>22</xdr:col>
      <xdr:colOff>254000</xdr:colOff>
      <xdr:row>62</xdr:row>
      <xdr:rowOff>32512</xdr:rowOff>
    </xdr:to>
    <xdr:sp macro="" textlink="">
      <xdr:nvSpPr>
        <xdr:cNvPr id="339" name="円/楕円 338"/>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17289</xdr:rowOff>
    </xdr:from>
    <xdr:ext cx="762000" cy="259045"/>
    <xdr:sp macro="" textlink="">
      <xdr:nvSpPr>
        <xdr:cNvPr id="340" name="テキスト ボックス 339"/>
        <xdr:cNvSpPr txBox="1"/>
      </xdr:nvSpPr>
      <xdr:spPr>
        <a:xfrm>
          <a:off x="14909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1" name="円/楕円 340"/>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42" name="テキスト ボックス 341"/>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121666</xdr:rowOff>
    </xdr:from>
    <xdr:to>
      <xdr:col>19</xdr:col>
      <xdr:colOff>533400</xdr:colOff>
      <xdr:row>62</xdr:row>
      <xdr:rowOff>51816</xdr:rowOff>
    </xdr:to>
    <xdr:sp macro="" textlink="">
      <xdr:nvSpPr>
        <xdr:cNvPr id="343" name="円/楕円 342"/>
        <xdr:cNvSpPr/>
      </xdr:nvSpPr>
      <xdr:spPr>
        <a:xfrm>
          <a:off x="13462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36593</xdr:rowOff>
    </xdr:from>
    <xdr:ext cx="762000" cy="259045"/>
    <xdr:sp macro="" textlink="">
      <xdr:nvSpPr>
        <xdr:cNvPr id="344" name="テキスト ボックス 343"/>
        <xdr:cNvSpPr txBox="1"/>
      </xdr:nvSpPr>
      <xdr:spPr>
        <a:xfrm>
          <a:off x="13131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実質公債費比率は、前年度と比較して</a:t>
          </a:r>
          <a:r>
            <a:rPr kumimoji="1" lang="en-US" altLang="ja-JP" sz="1300">
              <a:latin typeface="ＭＳ Ｐゴシック"/>
            </a:rPr>
            <a:t>1.7</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年間で最も低い水準となっております。</a:t>
          </a:r>
          <a:endParaRPr kumimoji="1" lang="en-US" altLang="ja-JP" sz="1300">
            <a:latin typeface="ＭＳ Ｐゴシック"/>
          </a:endParaRPr>
        </a:p>
        <a:p>
          <a:r>
            <a:rPr kumimoji="1" lang="ja-JP" altLang="en-US" sz="1300">
              <a:latin typeface="ＭＳ Ｐゴシック"/>
            </a:rPr>
            <a:t>　地方債については、毎年の償還額以上に借入を行わないことを基本とすることで、地方債の残高の減少に繋げてきました。</a:t>
          </a:r>
          <a:endParaRPr kumimoji="1" lang="en-US" altLang="ja-JP" sz="1300">
            <a:latin typeface="ＭＳ Ｐゴシック"/>
          </a:endParaRPr>
        </a:p>
        <a:p>
          <a:r>
            <a:rPr kumimoji="1" lang="ja-JP" altLang="en-US" sz="1300">
              <a:latin typeface="ＭＳ Ｐゴシック"/>
            </a:rPr>
            <a:t>　今後につきましては、財政基盤安定化計画（平成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年度）に基づき、基金の拡充及び活用と市債の発行管理により、公債費の将来負担が増大することのないよう、安定的な財政運営に努めてまいります。</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72707</xdr:rowOff>
    </xdr:to>
    <xdr:cxnSp macro="">
      <xdr:nvCxnSpPr>
        <xdr:cNvPr id="374" name="直線コネクタ 373"/>
        <xdr:cNvCxnSpPr/>
      </xdr:nvCxnSpPr>
      <xdr:spPr>
        <a:xfrm flipV="1">
          <a:off x="16179800" y="682815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72707</xdr:rowOff>
    </xdr:from>
    <xdr:to>
      <xdr:col>23</xdr:col>
      <xdr:colOff>406400</xdr:colOff>
      <xdr:row>40</xdr:row>
      <xdr:rowOff>151130</xdr:rowOff>
    </xdr:to>
    <xdr:cxnSp macro="">
      <xdr:nvCxnSpPr>
        <xdr:cNvPr id="377" name="直線コネクタ 376"/>
        <xdr:cNvCxnSpPr/>
      </xdr:nvCxnSpPr>
      <xdr:spPr>
        <a:xfrm flipV="1">
          <a:off x="15290800" y="693070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157163</xdr:rowOff>
    </xdr:to>
    <xdr:cxnSp macro="">
      <xdr:nvCxnSpPr>
        <xdr:cNvPr id="380" name="直線コネクタ 379"/>
        <xdr:cNvCxnSpPr/>
      </xdr:nvCxnSpPr>
      <xdr:spPr>
        <a:xfrm flipV="1">
          <a:off x="14401800" y="70091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3810</xdr:rowOff>
    </xdr:to>
    <xdr:cxnSp macro="">
      <xdr:nvCxnSpPr>
        <xdr:cNvPr id="383" name="直線コネクタ 382"/>
        <xdr:cNvCxnSpPr/>
      </xdr:nvCxnSpPr>
      <xdr:spPr>
        <a:xfrm flipV="1">
          <a:off x="13512800" y="70151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6" name="フローチャート : 判断 385"/>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87" name="テキスト ボックス 38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3" name="円/楕円 392"/>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62882</xdr:rowOff>
    </xdr:from>
    <xdr:ext cx="762000" cy="259045"/>
    <xdr:sp macro="" textlink="">
      <xdr:nvSpPr>
        <xdr:cNvPr id="394" name="公債費負担の状況該当値テキスト"/>
        <xdr:cNvSpPr txBox="1"/>
      </xdr:nvSpPr>
      <xdr:spPr>
        <a:xfrm>
          <a:off x="17106900" y="674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21907</xdr:rowOff>
    </xdr:from>
    <xdr:to>
      <xdr:col>23</xdr:col>
      <xdr:colOff>457200</xdr:colOff>
      <xdr:row>40</xdr:row>
      <xdr:rowOff>123507</xdr:rowOff>
    </xdr:to>
    <xdr:sp macro="" textlink="">
      <xdr:nvSpPr>
        <xdr:cNvPr id="395" name="円/楕円 394"/>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108284</xdr:rowOff>
    </xdr:from>
    <xdr:ext cx="736600" cy="259045"/>
    <xdr:sp macro="" textlink="">
      <xdr:nvSpPr>
        <xdr:cNvPr id="396" name="テキスト ボックス 395"/>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7" name="円/楕円 396"/>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8" name="テキスト ボックス 397"/>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399" name="円/楕円 398"/>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0" name="テキスト ボックス 399"/>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1" name="円/楕円 400"/>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2" name="テキスト ボックス 401"/>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a:t>
          </a:r>
          <a:r>
            <a:rPr kumimoji="1" lang="en-US" altLang="ja-JP" sz="1300">
              <a:latin typeface="ＭＳ Ｐゴシック"/>
            </a:rPr>
            <a:t>9.1</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年間で最も低い水準となっております。</a:t>
          </a:r>
          <a:endParaRPr kumimoji="1" lang="en-US" altLang="ja-JP" sz="1300">
            <a:latin typeface="ＭＳ Ｐゴシック"/>
          </a:endParaRPr>
        </a:p>
        <a:p>
          <a:r>
            <a:rPr kumimoji="1" lang="ja-JP" altLang="en-US" sz="1300">
              <a:latin typeface="ＭＳ Ｐゴシック"/>
            </a:rPr>
            <a:t>　類似団体平均と比較すると依然として高い水準にありますが、平成</a:t>
          </a:r>
          <a:r>
            <a:rPr kumimoji="1" lang="en-US" altLang="ja-JP" sz="1300">
              <a:latin typeface="ＭＳ Ｐゴシック"/>
            </a:rPr>
            <a:t>8</a:t>
          </a:r>
          <a:r>
            <a:rPr kumimoji="1" lang="ja-JP" altLang="en-US" sz="1300">
              <a:latin typeface="ＭＳ Ｐゴシック"/>
            </a:rPr>
            <a:t>年度から</a:t>
          </a:r>
          <a:r>
            <a:rPr kumimoji="1" lang="en-US" altLang="ja-JP" sz="1300">
              <a:latin typeface="ＭＳ Ｐゴシック"/>
            </a:rPr>
            <a:t>10</a:t>
          </a:r>
          <a:r>
            <a:rPr kumimoji="1" lang="ja-JP" altLang="en-US" sz="1300">
              <a:latin typeface="ＭＳ Ｐゴシック"/>
            </a:rPr>
            <a:t>年度にかけての大型施設の建設工事、人口急増地域の学校建設、景気対策・財源不足を補完するための地方債に伴う影響で、市債残高が多くなっていることが要因です。今後は、財政基盤安定化計画に基づき、基金の拡充及び活用と市債の発行管理により、将来の財政運営に過大な負担とならないよう安定的な財政運営に努めてまいりま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117983</xdr:rowOff>
    </xdr:from>
    <xdr:to>
      <xdr:col>24</xdr:col>
      <xdr:colOff>558800</xdr:colOff>
      <xdr:row>18</xdr:row>
      <xdr:rowOff>19727</xdr:rowOff>
    </xdr:to>
    <xdr:cxnSp macro="">
      <xdr:nvCxnSpPr>
        <xdr:cNvPr id="436" name="直線コネクタ 435"/>
        <xdr:cNvCxnSpPr/>
      </xdr:nvCxnSpPr>
      <xdr:spPr>
        <a:xfrm flipV="1">
          <a:off x="16179800" y="3032633"/>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7"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19727</xdr:rowOff>
    </xdr:from>
    <xdr:to>
      <xdr:col>23</xdr:col>
      <xdr:colOff>406400</xdr:colOff>
      <xdr:row>18</xdr:row>
      <xdr:rowOff>84074</xdr:rowOff>
    </xdr:to>
    <xdr:cxnSp macro="">
      <xdr:nvCxnSpPr>
        <xdr:cNvPr id="439" name="直線コネクタ 438"/>
        <xdr:cNvCxnSpPr/>
      </xdr:nvCxnSpPr>
      <xdr:spPr>
        <a:xfrm flipV="1">
          <a:off x="15290800" y="310582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75226</xdr:rowOff>
    </xdr:from>
    <xdr:to>
      <xdr:col>22</xdr:col>
      <xdr:colOff>203200</xdr:colOff>
      <xdr:row>18</xdr:row>
      <xdr:rowOff>84074</xdr:rowOff>
    </xdr:to>
    <xdr:cxnSp macro="">
      <xdr:nvCxnSpPr>
        <xdr:cNvPr id="442" name="直線コネクタ 441"/>
        <xdr:cNvCxnSpPr/>
      </xdr:nvCxnSpPr>
      <xdr:spPr>
        <a:xfrm>
          <a:off x="14401800" y="316132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75226</xdr:rowOff>
    </xdr:from>
    <xdr:to>
      <xdr:col>21</xdr:col>
      <xdr:colOff>0</xdr:colOff>
      <xdr:row>18</xdr:row>
      <xdr:rowOff>139573</xdr:rowOff>
    </xdr:to>
    <xdr:cxnSp macro="">
      <xdr:nvCxnSpPr>
        <xdr:cNvPr id="445" name="直線コネクタ 444"/>
        <xdr:cNvCxnSpPr/>
      </xdr:nvCxnSpPr>
      <xdr:spPr>
        <a:xfrm flipV="1">
          <a:off x="13512800" y="316132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7" name="テキスト ボックス 446"/>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8" name="フローチャート : 判断 447"/>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9" name="テキスト ボックス 448"/>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67183</xdr:rowOff>
    </xdr:from>
    <xdr:to>
      <xdr:col>24</xdr:col>
      <xdr:colOff>609600</xdr:colOff>
      <xdr:row>17</xdr:row>
      <xdr:rowOff>168783</xdr:rowOff>
    </xdr:to>
    <xdr:sp macro="" textlink="">
      <xdr:nvSpPr>
        <xdr:cNvPr id="455" name="円/楕円 454"/>
        <xdr:cNvSpPr/>
      </xdr:nvSpPr>
      <xdr:spPr>
        <a:xfrm>
          <a:off x="16967200" y="29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39260</xdr:rowOff>
    </xdr:from>
    <xdr:ext cx="762000" cy="259045"/>
    <xdr:sp macro="" textlink="">
      <xdr:nvSpPr>
        <xdr:cNvPr id="456" name="将来負担の状況該当値テキスト"/>
        <xdr:cNvSpPr txBox="1"/>
      </xdr:nvSpPr>
      <xdr:spPr>
        <a:xfrm>
          <a:off x="17106900" y="29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140377</xdr:rowOff>
    </xdr:from>
    <xdr:to>
      <xdr:col>23</xdr:col>
      <xdr:colOff>457200</xdr:colOff>
      <xdr:row>18</xdr:row>
      <xdr:rowOff>70527</xdr:rowOff>
    </xdr:to>
    <xdr:sp macro="" textlink="">
      <xdr:nvSpPr>
        <xdr:cNvPr id="457" name="円/楕円 456"/>
        <xdr:cNvSpPr/>
      </xdr:nvSpPr>
      <xdr:spPr>
        <a:xfrm>
          <a:off x="16129000" y="3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55304</xdr:rowOff>
    </xdr:from>
    <xdr:ext cx="736600" cy="259045"/>
    <xdr:sp macro="" textlink="">
      <xdr:nvSpPr>
        <xdr:cNvPr id="458" name="テキスト ボックス 457"/>
        <xdr:cNvSpPr txBox="1"/>
      </xdr:nvSpPr>
      <xdr:spPr>
        <a:xfrm>
          <a:off x="15798800" y="314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33274</xdr:rowOff>
    </xdr:from>
    <xdr:to>
      <xdr:col>22</xdr:col>
      <xdr:colOff>254000</xdr:colOff>
      <xdr:row>18</xdr:row>
      <xdr:rowOff>134874</xdr:rowOff>
    </xdr:to>
    <xdr:sp macro="" textlink="">
      <xdr:nvSpPr>
        <xdr:cNvPr id="459" name="円/楕円 458"/>
        <xdr:cNvSpPr/>
      </xdr:nvSpPr>
      <xdr:spPr>
        <a:xfrm>
          <a:off x="15240000" y="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119651</xdr:rowOff>
    </xdr:from>
    <xdr:ext cx="762000" cy="259045"/>
    <xdr:sp macro="" textlink="">
      <xdr:nvSpPr>
        <xdr:cNvPr id="460" name="テキスト ボックス 459"/>
        <xdr:cNvSpPr txBox="1"/>
      </xdr:nvSpPr>
      <xdr:spPr>
        <a:xfrm>
          <a:off x="14909800" y="320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24426</xdr:rowOff>
    </xdr:from>
    <xdr:to>
      <xdr:col>21</xdr:col>
      <xdr:colOff>50800</xdr:colOff>
      <xdr:row>18</xdr:row>
      <xdr:rowOff>126026</xdr:rowOff>
    </xdr:to>
    <xdr:sp macro="" textlink="">
      <xdr:nvSpPr>
        <xdr:cNvPr id="461" name="円/楕円 460"/>
        <xdr:cNvSpPr/>
      </xdr:nvSpPr>
      <xdr:spPr>
        <a:xfrm>
          <a:off x="14351000" y="31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110803</xdr:rowOff>
    </xdr:from>
    <xdr:ext cx="762000" cy="259045"/>
    <xdr:sp macro="" textlink="">
      <xdr:nvSpPr>
        <xdr:cNvPr id="462" name="テキスト ボックス 461"/>
        <xdr:cNvSpPr txBox="1"/>
      </xdr:nvSpPr>
      <xdr:spPr>
        <a:xfrm>
          <a:off x="14020800" y="31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88773</xdr:rowOff>
    </xdr:from>
    <xdr:to>
      <xdr:col>19</xdr:col>
      <xdr:colOff>533400</xdr:colOff>
      <xdr:row>19</xdr:row>
      <xdr:rowOff>18923</xdr:rowOff>
    </xdr:to>
    <xdr:sp macro="" textlink="">
      <xdr:nvSpPr>
        <xdr:cNvPr id="463" name="円/楕円 462"/>
        <xdr:cNvSpPr/>
      </xdr:nvSpPr>
      <xdr:spPr>
        <a:xfrm>
          <a:off x="13462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3700</xdr:rowOff>
    </xdr:from>
    <xdr:ext cx="762000" cy="259045"/>
    <xdr:sp macro="" textlink="">
      <xdr:nvSpPr>
        <xdr:cNvPr id="464" name="テキスト ボックス 463"/>
        <xdr:cNvSpPr txBox="1"/>
      </xdr:nvSpPr>
      <xdr:spPr>
        <a:xfrm>
          <a:off x="13131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北海道苫小牧市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174,064
173,632
561.57
76,963,142
75,147,315
1,721,178
38,937,665
73,562,911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人件費は、前年度と同数値となっておりますが、過去</a:t>
          </a:r>
          <a:r>
            <a:rPr kumimoji="1" lang="en-US" altLang="ja-JP" sz="1300">
              <a:latin typeface="ＭＳ Ｐゴシック"/>
            </a:rPr>
            <a:t>5</a:t>
          </a:r>
          <a:r>
            <a:rPr kumimoji="1" lang="ja-JP" altLang="en-US" sz="1300">
              <a:latin typeface="ＭＳ Ｐゴシック"/>
            </a:rPr>
            <a:t>年間において、類似団体平均より大幅に下回って推移しております。</a:t>
          </a:r>
          <a:endParaRPr kumimoji="1" lang="en-US" altLang="ja-JP" sz="1300">
            <a:latin typeface="ＭＳ Ｐゴシック"/>
          </a:endParaRPr>
        </a:p>
        <a:p>
          <a:r>
            <a:rPr kumimoji="1" lang="ja-JP" altLang="en-US" sz="1300">
              <a:latin typeface="ＭＳ Ｐゴシック"/>
            </a:rPr>
            <a:t>　これは、職員給与の見直しにより、類似団体の給与水準を下回っていることや行政改革プラン（平成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26</a:t>
          </a:r>
          <a:r>
            <a:rPr kumimoji="1" lang="ja-JP" altLang="en-US" sz="1300">
              <a:latin typeface="ＭＳ Ｐゴシック"/>
            </a:rPr>
            <a:t>年度）に基づき、</a:t>
          </a:r>
          <a:r>
            <a:rPr kumimoji="1" lang="en-US" altLang="ja-JP" sz="1300">
              <a:latin typeface="ＭＳ Ｐゴシック"/>
            </a:rPr>
            <a:t>5</a:t>
          </a:r>
          <a:r>
            <a:rPr kumimoji="1" lang="ja-JP" altLang="en-US" sz="1300">
              <a:latin typeface="ＭＳ Ｐゴシック"/>
            </a:rPr>
            <a:t>年間で正規職員</a:t>
          </a:r>
          <a:r>
            <a:rPr kumimoji="1" lang="en-US" altLang="ja-JP" sz="1300">
              <a:latin typeface="ＭＳ Ｐゴシック"/>
            </a:rPr>
            <a:t>110</a:t>
          </a:r>
          <a:r>
            <a:rPr kumimoji="1" lang="ja-JP" altLang="en-US" sz="1300">
              <a:latin typeface="ＭＳ Ｐゴシック"/>
            </a:rPr>
            <a:t>名の削減を実施したことによるものです。</a:t>
          </a:r>
          <a:endParaRPr kumimoji="1" lang="en-US" altLang="ja-JP" sz="1300">
            <a:latin typeface="ＭＳ Ｐゴシック"/>
          </a:endParaRPr>
        </a:p>
        <a:p>
          <a:r>
            <a:rPr kumimoji="1" lang="ja-JP" altLang="en-US" sz="1300">
              <a:latin typeface="ＭＳ Ｐゴシック"/>
            </a:rPr>
            <a:t>　今後につきましては、行政改革プラン</a:t>
          </a:r>
          <a:r>
            <a:rPr kumimoji="1" lang="en-US" altLang="ja-JP" sz="1300">
              <a:latin typeface="ＭＳ Ｐゴシック"/>
            </a:rPr>
            <a:t>NEXT STAGE</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31</a:t>
          </a:r>
          <a:r>
            <a:rPr kumimoji="1" lang="ja-JP" altLang="en-US" sz="1300">
              <a:latin typeface="ＭＳ Ｐゴシック"/>
            </a:rPr>
            <a:t>年度）に基づき、職員数の適正管理に努めてまいります。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148772</xdr:rowOff>
    </xdr:from>
    <xdr:to>
      <xdr:col>7</xdr:col>
      <xdr:colOff>15875</xdr:colOff>
      <xdr:row>34</xdr:row>
      <xdr:rowOff>148772</xdr:rowOff>
    </xdr:to>
    <xdr:cxnSp macro="">
      <xdr:nvCxnSpPr>
        <xdr:cNvPr id="66" name="直線コネクタ 65"/>
        <xdr:cNvCxnSpPr/>
      </xdr:nvCxnSpPr>
      <xdr:spPr>
        <a:xfrm>
          <a:off x="3987800" y="597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35</xdr:row>
      <xdr:rowOff>42636</xdr:rowOff>
    </xdr:to>
    <xdr:cxnSp macro="">
      <xdr:nvCxnSpPr>
        <xdr:cNvPr id="69" name="直線コネクタ 68"/>
        <xdr:cNvCxnSpPr/>
      </xdr:nvCxnSpPr>
      <xdr:spPr>
        <a:xfrm flipV="1">
          <a:off x="3098800" y="59780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162378</xdr:rowOff>
    </xdr:to>
    <xdr:cxnSp macro="">
      <xdr:nvCxnSpPr>
        <xdr:cNvPr id="72" name="直線コネクタ 71"/>
        <xdr:cNvCxnSpPr/>
      </xdr:nvCxnSpPr>
      <xdr:spPr>
        <a:xfrm flipV="1">
          <a:off x="2209800" y="6043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36</xdr:row>
      <xdr:rowOff>67128</xdr:rowOff>
    </xdr:to>
    <xdr:cxnSp macro="">
      <xdr:nvCxnSpPr>
        <xdr:cNvPr id="75" name="直線コネクタ 74"/>
        <xdr:cNvCxnSpPr/>
      </xdr:nvCxnSpPr>
      <xdr:spPr>
        <a:xfrm flipV="1">
          <a:off x="1320800" y="616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79" name="テキスト ボックス 78"/>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97972</xdr:rowOff>
    </xdr:from>
    <xdr:to>
      <xdr:col>7</xdr:col>
      <xdr:colOff>66675</xdr:colOff>
      <xdr:row>35</xdr:row>
      <xdr:rowOff>28122</xdr:rowOff>
    </xdr:to>
    <xdr:sp macro="" textlink="">
      <xdr:nvSpPr>
        <xdr:cNvPr id="85" name="円/楕円 84"/>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114499</xdr:rowOff>
    </xdr:from>
    <xdr:ext cx="762000" cy="259045"/>
    <xdr:sp macro="" textlink="">
      <xdr:nvSpPr>
        <xdr:cNvPr id="86"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7" name="円/楕円 86"/>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88" name="テキスト ボックス 87"/>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89" name="円/楕円 88"/>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0" name="テキスト ボックス 89"/>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111578</xdr:rowOff>
    </xdr:from>
    <xdr:to>
      <xdr:col>3</xdr:col>
      <xdr:colOff>193675</xdr:colOff>
      <xdr:row>36</xdr:row>
      <xdr:rowOff>41728</xdr:rowOff>
    </xdr:to>
    <xdr:sp macro="" textlink="">
      <xdr:nvSpPr>
        <xdr:cNvPr id="91" name="円/楕円 90"/>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51905</xdr:rowOff>
    </xdr:from>
    <xdr:ext cx="762000" cy="259045"/>
    <xdr:sp macro="" textlink="">
      <xdr:nvSpPr>
        <xdr:cNvPr id="92" name="テキスト ボックス 91"/>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3" name="円/楕円 92"/>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4" name="テキスト ボックス 93"/>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物件費は、前年度と比較して</a:t>
          </a:r>
          <a:r>
            <a:rPr kumimoji="1" lang="en-US" altLang="ja-JP" sz="1300">
              <a:latin typeface="ＭＳ Ｐゴシック"/>
            </a:rPr>
            <a:t>1.1</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年間において類似団体平均を下回って推移しております。</a:t>
          </a:r>
          <a:endParaRPr kumimoji="1" lang="en-US" altLang="ja-JP" sz="1300">
            <a:latin typeface="ＭＳ Ｐゴシック"/>
          </a:endParaRPr>
        </a:p>
        <a:p>
          <a:r>
            <a:rPr kumimoji="1" lang="ja-JP" altLang="en-US" sz="1300">
              <a:latin typeface="ＭＳ Ｐゴシック"/>
            </a:rPr>
            <a:t>　これは枠配分方式による予算編成と一件査定による経常経費抑制の効果によるものです。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64135</xdr:rowOff>
    </xdr:to>
    <xdr:cxnSp macro="">
      <xdr:nvCxnSpPr>
        <xdr:cNvPr id="123" name="直線コネクタ 122"/>
        <xdr:cNvCxnSpPr/>
      </xdr:nvCxnSpPr>
      <xdr:spPr>
        <a:xfrm>
          <a:off x="15671800" y="25730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6985</xdr:rowOff>
    </xdr:to>
    <xdr:cxnSp macro="">
      <xdr:nvCxnSpPr>
        <xdr:cNvPr id="126" name="直線コネクタ 125"/>
        <xdr:cNvCxnSpPr/>
      </xdr:nvCxnSpPr>
      <xdr:spPr>
        <a:xfrm flipV="1">
          <a:off x="14782800" y="2573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161290</xdr:rowOff>
    </xdr:from>
    <xdr:to>
      <xdr:col>21</xdr:col>
      <xdr:colOff>361950</xdr:colOff>
      <xdr:row>15</xdr:row>
      <xdr:rowOff>6985</xdr:rowOff>
    </xdr:to>
    <xdr:cxnSp macro="">
      <xdr:nvCxnSpPr>
        <xdr:cNvPr id="129" name="直線コネクタ 128"/>
        <xdr:cNvCxnSpPr/>
      </xdr:nvCxnSpPr>
      <xdr:spPr>
        <a:xfrm>
          <a:off x="13893800" y="25615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138430</xdr:rowOff>
    </xdr:from>
    <xdr:to>
      <xdr:col>20</xdr:col>
      <xdr:colOff>158750</xdr:colOff>
      <xdr:row>14</xdr:row>
      <xdr:rowOff>161290</xdr:rowOff>
    </xdr:to>
    <xdr:cxnSp macro="">
      <xdr:nvCxnSpPr>
        <xdr:cNvPr id="132" name="直線コネクタ 131"/>
        <xdr:cNvCxnSpPr/>
      </xdr:nvCxnSpPr>
      <xdr:spPr>
        <a:xfrm>
          <a:off x="13004800" y="2538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53992</xdr:rowOff>
    </xdr:from>
    <xdr:ext cx="762000" cy="259045"/>
    <xdr:sp macro="" textlink="">
      <xdr:nvSpPr>
        <xdr:cNvPr id="136" name="テキスト ボックス 135"/>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xdr:rowOff>
    </xdr:from>
    <xdr:to>
      <xdr:col>24</xdr:col>
      <xdr:colOff>82550</xdr:colOff>
      <xdr:row>15</xdr:row>
      <xdr:rowOff>114935</xdr:rowOff>
    </xdr:to>
    <xdr:sp macro="" textlink="">
      <xdr:nvSpPr>
        <xdr:cNvPr id="142" name="円/楕円 141"/>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29862</xdr:rowOff>
    </xdr:from>
    <xdr:ext cx="762000" cy="259045"/>
    <xdr:sp macro="" textlink="">
      <xdr:nvSpPr>
        <xdr:cNvPr id="143" name="物件費該当値テキスト"/>
        <xdr:cNvSpPr txBox="1"/>
      </xdr:nvSpPr>
      <xdr:spPr>
        <a:xfrm>
          <a:off x="16598900" y="24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4" name="円/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127635</xdr:rowOff>
    </xdr:from>
    <xdr:to>
      <xdr:col>21</xdr:col>
      <xdr:colOff>412750</xdr:colOff>
      <xdr:row>15</xdr:row>
      <xdr:rowOff>57785</xdr:rowOff>
    </xdr:to>
    <xdr:sp macro="" textlink="">
      <xdr:nvSpPr>
        <xdr:cNvPr id="146" name="円/楕円 145"/>
        <xdr:cNvSpPr/>
      </xdr:nvSpPr>
      <xdr:spPr>
        <a:xfrm>
          <a:off x="14732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67962</xdr:rowOff>
    </xdr:from>
    <xdr:ext cx="762000" cy="259045"/>
    <xdr:sp macro="" textlink="">
      <xdr:nvSpPr>
        <xdr:cNvPr id="147" name="テキスト ボックス 146"/>
        <xdr:cNvSpPr txBox="1"/>
      </xdr:nvSpPr>
      <xdr:spPr>
        <a:xfrm>
          <a:off x="14401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110490</xdr:rowOff>
    </xdr:from>
    <xdr:to>
      <xdr:col>20</xdr:col>
      <xdr:colOff>209550</xdr:colOff>
      <xdr:row>15</xdr:row>
      <xdr:rowOff>40640</xdr:rowOff>
    </xdr:to>
    <xdr:sp macro="" textlink="">
      <xdr:nvSpPr>
        <xdr:cNvPr id="148" name="円/楕円 147"/>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50817</xdr:rowOff>
    </xdr:from>
    <xdr:ext cx="762000" cy="259045"/>
    <xdr:sp macro="" textlink="">
      <xdr:nvSpPr>
        <xdr:cNvPr id="149" name="テキスト ボックス 148"/>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50" name="円/楕円 149"/>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27957</xdr:rowOff>
    </xdr:from>
    <xdr:ext cx="762000" cy="259045"/>
    <xdr:sp macro="" textlink="">
      <xdr:nvSpPr>
        <xdr:cNvPr id="151" name="テキスト ボックス 150"/>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扶助費は、前年度と同数値で推移しており、類似団体平均を</a:t>
          </a:r>
          <a:r>
            <a:rPr kumimoji="1" lang="en-US" altLang="ja-JP" sz="1300">
              <a:latin typeface="ＭＳ Ｐゴシック"/>
            </a:rPr>
            <a:t>1.2</a:t>
          </a:r>
          <a:r>
            <a:rPr kumimoji="1" lang="ja-JP" altLang="en-US" sz="1300">
              <a:latin typeface="ＭＳ Ｐゴシック"/>
            </a:rPr>
            <a:t>ポイント上回っております。</a:t>
          </a:r>
          <a:endParaRPr kumimoji="1" lang="en-US" altLang="ja-JP" sz="1300">
            <a:latin typeface="ＭＳ Ｐゴシック"/>
          </a:endParaRPr>
        </a:p>
        <a:p>
          <a:r>
            <a:rPr kumimoji="1" lang="ja-JP" altLang="en-US" sz="1300">
              <a:latin typeface="ＭＳ Ｐゴシック"/>
            </a:rPr>
            <a:t>　これは、自立支援給付等経費や子育て世帯臨時特例給付事業費、生活保護費の増額が主な要因となっております。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29028</xdr:rowOff>
    </xdr:to>
    <xdr:cxnSp macro="">
      <xdr:nvCxnSpPr>
        <xdr:cNvPr id="186" name="直線コネクタ 185"/>
        <xdr:cNvCxnSpPr/>
      </xdr:nvCxnSpPr>
      <xdr:spPr>
        <a:xfrm>
          <a:off x="3987800" y="997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29028</xdr:rowOff>
    </xdr:to>
    <xdr:cxnSp macro="">
      <xdr:nvCxnSpPr>
        <xdr:cNvPr id="189" name="直線コネクタ 188"/>
        <xdr:cNvCxnSpPr/>
      </xdr:nvCxnSpPr>
      <xdr:spPr>
        <a:xfrm>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57</xdr:row>
      <xdr:rowOff>167822</xdr:rowOff>
    </xdr:to>
    <xdr:cxnSp macro="">
      <xdr:nvCxnSpPr>
        <xdr:cNvPr id="192" name="直線コネクタ 191"/>
        <xdr:cNvCxnSpPr/>
      </xdr:nvCxnSpPr>
      <xdr:spPr>
        <a:xfrm flipV="1">
          <a:off x="2209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167822</xdr:rowOff>
    </xdr:to>
    <xdr:cxnSp macro="">
      <xdr:nvCxnSpPr>
        <xdr:cNvPr id="195" name="直線コネクタ 194"/>
        <xdr:cNvCxnSpPr/>
      </xdr:nvCxnSpPr>
      <xdr:spPr>
        <a:xfrm>
          <a:off x="1320800" y="98588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155320</xdr:rowOff>
    </xdr:from>
    <xdr:ext cx="762000" cy="259045"/>
    <xdr:sp macro="" textlink="">
      <xdr:nvSpPr>
        <xdr:cNvPr id="199" name="テキスト ボックス 198"/>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5" name="円/楕円 204"/>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06"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7" name="円/楕円 206"/>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8" name="テキスト ボックス 207"/>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09" name="円/楕円 208"/>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0" name="テキスト ボックス 209"/>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1" name="円/楕円 210"/>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2" name="テキスト ボックス 211"/>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3" name="円/楕円 212"/>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4" name="テキスト ボックス 213"/>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その他に係る経常収支比率は、類似団体平均とほぼ同数値となっております。</a:t>
          </a:r>
          <a:endParaRPr kumimoji="1" lang="en-US" altLang="ja-JP" sz="1300">
            <a:latin typeface="ＭＳ Ｐゴシック"/>
          </a:endParaRPr>
        </a:p>
        <a:p>
          <a:r>
            <a:rPr kumimoji="1" lang="ja-JP" altLang="en-US" sz="1300">
              <a:latin typeface="ＭＳ Ｐゴシック"/>
            </a:rPr>
            <a:t>　今後につきましても、他会計への繰出金等による普通会計の負担額を増加しないよう努めてまいります。</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63500</xdr:rowOff>
    </xdr:to>
    <xdr:cxnSp macro="">
      <xdr:nvCxnSpPr>
        <xdr:cNvPr id="247" name="直線コネクタ 246"/>
        <xdr:cNvCxnSpPr/>
      </xdr:nvCxnSpPr>
      <xdr:spPr>
        <a:xfrm>
          <a:off x="15671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56</xdr:row>
      <xdr:rowOff>0</xdr:rowOff>
    </xdr:to>
    <xdr:cxnSp macro="">
      <xdr:nvCxnSpPr>
        <xdr:cNvPr id="250" name="直線コネクタ 249"/>
        <xdr:cNvCxnSpPr/>
      </xdr:nvCxnSpPr>
      <xdr:spPr>
        <a:xfrm>
          <a:off x="14782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19050</xdr:rowOff>
    </xdr:from>
    <xdr:to>
      <xdr:col>21</xdr:col>
      <xdr:colOff>361950</xdr:colOff>
      <xdr:row>55</xdr:row>
      <xdr:rowOff>133350</xdr:rowOff>
    </xdr:to>
    <xdr:cxnSp macro="">
      <xdr:nvCxnSpPr>
        <xdr:cNvPr id="253" name="直線コネクタ 252"/>
        <xdr:cNvCxnSpPr/>
      </xdr:nvCxnSpPr>
      <xdr:spPr>
        <a:xfrm>
          <a:off x="13893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55</xdr:row>
      <xdr:rowOff>19050</xdr:rowOff>
    </xdr:to>
    <xdr:cxnSp macro="">
      <xdr:nvCxnSpPr>
        <xdr:cNvPr id="256" name="直線コネクタ 255"/>
        <xdr:cNvCxnSpPr/>
      </xdr:nvCxnSpPr>
      <xdr:spPr>
        <a:xfrm>
          <a:off x="13004800" y="9347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60" name="テキスト ボックス 259"/>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66" name="円/楕円 265"/>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156227</xdr:rowOff>
    </xdr:from>
    <xdr:ext cx="762000" cy="259045"/>
    <xdr:sp macro="" textlink="">
      <xdr:nvSpPr>
        <xdr:cNvPr id="267"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68" name="円/楕円 267"/>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9" name="テキスト ボックス 268"/>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82550</xdr:rowOff>
    </xdr:from>
    <xdr:to>
      <xdr:col>21</xdr:col>
      <xdr:colOff>412750</xdr:colOff>
      <xdr:row>56</xdr:row>
      <xdr:rowOff>12700</xdr:rowOff>
    </xdr:to>
    <xdr:sp macro="" textlink="">
      <xdr:nvSpPr>
        <xdr:cNvPr id="270" name="円/楕円 269"/>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71" name="テキスト ボックス 27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139700</xdr:rowOff>
    </xdr:from>
    <xdr:to>
      <xdr:col>20</xdr:col>
      <xdr:colOff>209550</xdr:colOff>
      <xdr:row>55</xdr:row>
      <xdr:rowOff>69850</xdr:rowOff>
    </xdr:to>
    <xdr:sp macro="" textlink="">
      <xdr:nvSpPr>
        <xdr:cNvPr id="272" name="円/楕円 271"/>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80027</xdr:rowOff>
    </xdr:from>
    <xdr:ext cx="762000" cy="259045"/>
    <xdr:sp macro="" textlink="">
      <xdr:nvSpPr>
        <xdr:cNvPr id="273" name="テキスト ボックス 272"/>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4" name="円/楕円 273"/>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75" name="テキスト ボックス 274"/>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補助費等は、前年度とほぼ同数値となっておりますが、過去</a:t>
          </a:r>
          <a:r>
            <a:rPr kumimoji="1" lang="en-US" altLang="ja-JP" sz="1300">
              <a:latin typeface="ＭＳ Ｐゴシック"/>
            </a:rPr>
            <a:t>5</a:t>
          </a:r>
          <a:r>
            <a:rPr kumimoji="1" lang="ja-JP" altLang="en-US" sz="1300">
              <a:latin typeface="ＭＳ Ｐゴシック"/>
            </a:rPr>
            <a:t>年間において類似団体平均を下回って推移しております。</a:t>
          </a:r>
          <a:endParaRPr kumimoji="1" lang="en-US" altLang="ja-JP" sz="1300">
            <a:latin typeface="ＭＳ Ｐゴシック"/>
          </a:endParaRPr>
        </a:p>
        <a:p>
          <a:r>
            <a:rPr kumimoji="1" lang="ja-JP" altLang="en-US" sz="1300">
              <a:latin typeface="ＭＳ Ｐゴシック"/>
            </a:rPr>
            <a:t>　これは、予算編成時に毎年行っている補助金等の見直しによるもので、今後も引き続き適正な補助の評価を行ってまいります。</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53522</xdr:rowOff>
    </xdr:from>
    <xdr:to>
      <xdr:col>24</xdr:col>
      <xdr:colOff>31750</xdr:colOff>
      <xdr:row>35</xdr:row>
      <xdr:rowOff>64407</xdr:rowOff>
    </xdr:to>
    <xdr:cxnSp macro="">
      <xdr:nvCxnSpPr>
        <xdr:cNvPr id="310" name="直線コネクタ 309"/>
        <xdr:cNvCxnSpPr/>
      </xdr:nvCxnSpPr>
      <xdr:spPr>
        <a:xfrm>
          <a:off x="15671800" y="605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170543</xdr:rowOff>
    </xdr:from>
    <xdr:to>
      <xdr:col>22</xdr:col>
      <xdr:colOff>565150</xdr:colOff>
      <xdr:row>35</xdr:row>
      <xdr:rowOff>53522</xdr:rowOff>
    </xdr:to>
    <xdr:cxnSp macro="">
      <xdr:nvCxnSpPr>
        <xdr:cNvPr id="313" name="直線コネクタ 312"/>
        <xdr:cNvCxnSpPr/>
      </xdr:nvCxnSpPr>
      <xdr:spPr>
        <a:xfrm>
          <a:off x="14782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170543</xdr:rowOff>
    </xdr:from>
    <xdr:to>
      <xdr:col>21</xdr:col>
      <xdr:colOff>361950</xdr:colOff>
      <xdr:row>35</xdr:row>
      <xdr:rowOff>20864</xdr:rowOff>
    </xdr:to>
    <xdr:cxnSp macro="">
      <xdr:nvCxnSpPr>
        <xdr:cNvPr id="316" name="直線コネクタ 315"/>
        <xdr:cNvCxnSpPr/>
      </xdr:nvCxnSpPr>
      <xdr:spPr>
        <a:xfrm flipV="1">
          <a:off x="13893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20864</xdr:rowOff>
    </xdr:from>
    <xdr:to>
      <xdr:col>20</xdr:col>
      <xdr:colOff>158750</xdr:colOff>
      <xdr:row>35</xdr:row>
      <xdr:rowOff>97064</xdr:rowOff>
    </xdr:to>
    <xdr:cxnSp macro="">
      <xdr:nvCxnSpPr>
        <xdr:cNvPr id="319" name="直線コネクタ 318"/>
        <xdr:cNvCxnSpPr/>
      </xdr:nvCxnSpPr>
      <xdr:spPr>
        <a:xfrm flipV="1">
          <a:off x="13004800" y="602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102705</xdr:rowOff>
    </xdr:from>
    <xdr:ext cx="762000" cy="259045"/>
    <xdr:sp macro="" textlink="">
      <xdr:nvSpPr>
        <xdr:cNvPr id="323" name="テキスト ボックス 322"/>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13607</xdr:rowOff>
    </xdr:from>
    <xdr:to>
      <xdr:col>24</xdr:col>
      <xdr:colOff>82550</xdr:colOff>
      <xdr:row>35</xdr:row>
      <xdr:rowOff>115207</xdr:rowOff>
    </xdr:to>
    <xdr:sp macro="" textlink="">
      <xdr:nvSpPr>
        <xdr:cNvPr id="329" name="円/楕円 328"/>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30134</xdr:rowOff>
    </xdr:from>
    <xdr:ext cx="762000" cy="259045"/>
    <xdr:sp macro="" textlink="">
      <xdr:nvSpPr>
        <xdr:cNvPr id="330"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2722</xdr:rowOff>
    </xdr:from>
    <xdr:to>
      <xdr:col>22</xdr:col>
      <xdr:colOff>615950</xdr:colOff>
      <xdr:row>35</xdr:row>
      <xdr:rowOff>104322</xdr:rowOff>
    </xdr:to>
    <xdr:sp macro="" textlink="">
      <xdr:nvSpPr>
        <xdr:cNvPr id="331" name="円/楕円 330"/>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114499</xdr:rowOff>
    </xdr:from>
    <xdr:ext cx="736600" cy="259045"/>
    <xdr:sp macro="" textlink="">
      <xdr:nvSpPr>
        <xdr:cNvPr id="332" name="テキスト ボックス 331"/>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119743</xdr:rowOff>
    </xdr:from>
    <xdr:to>
      <xdr:col>21</xdr:col>
      <xdr:colOff>412750</xdr:colOff>
      <xdr:row>35</xdr:row>
      <xdr:rowOff>49893</xdr:rowOff>
    </xdr:to>
    <xdr:sp macro="" textlink="">
      <xdr:nvSpPr>
        <xdr:cNvPr id="333" name="円/楕円 332"/>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60070</xdr:rowOff>
    </xdr:from>
    <xdr:ext cx="762000" cy="259045"/>
    <xdr:sp macro="" textlink="">
      <xdr:nvSpPr>
        <xdr:cNvPr id="334" name="テキスト ボックス 333"/>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141514</xdr:rowOff>
    </xdr:from>
    <xdr:to>
      <xdr:col>20</xdr:col>
      <xdr:colOff>209550</xdr:colOff>
      <xdr:row>35</xdr:row>
      <xdr:rowOff>71664</xdr:rowOff>
    </xdr:to>
    <xdr:sp macro="" textlink="">
      <xdr:nvSpPr>
        <xdr:cNvPr id="335" name="円/楕円 334"/>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81841</xdr:rowOff>
    </xdr:from>
    <xdr:ext cx="762000" cy="259045"/>
    <xdr:sp macro="" textlink="">
      <xdr:nvSpPr>
        <xdr:cNvPr id="336" name="テキスト ボックス 335"/>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46264</xdr:rowOff>
    </xdr:from>
    <xdr:to>
      <xdr:col>19</xdr:col>
      <xdr:colOff>6350</xdr:colOff>
      <xdr:row>35</xdr:row>
      <xdr:rowOff>147864</xdr:rowOff>
    </xdr:to>
    <xdr:sp macro="" textlink="">
      <xdr:nvSpPr>
        <xdr:cNvPr id="337" name="円/楕円 336"/>
        <xdr:cNvSpPr/>
      </xdr:nvSpPr>
      <xdr:spPr>
        <a:xfrm>
          <a:off x="12954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158041</xdr:rowOff>
    </xdr:from>
    <xdr:ext cx="762000" cy="259045"/>
    <xdr:sp macro="" textlink="">
      <xdr:nvSpPr>
        <xdr:cNvPr id="338" name="テキスト ボックス 337"/>
        <xdr:cNvSpPr txBox="1"/>
      </xdr:nvSpPr>
      <xdr:spPr>
        <a:xfrm>
          <a:off x="12623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公債費は、前年度と比較して</a:t>
          </a:r>
          <a:r>
            <a:rPr kumimoji="1" lang="en-US" altLang="ja-JP" sz="1300">
              <a:latin typeface="ＭＳ Ｐゴシック"/>
            </a:rPr>
            <a:t>1.2</a:t>
          </a:r>
          <a:r>
            <a:rPr kumimoji="1" lang="ja-JP" altLang="en-US" sz="1300">
              <a:latin typeface="ＭＳ Ｐゴシック"/>
            </a:rPr>
            <a:t>ポイントの減となっており、過去</a:t>
          </a:r>
          <a:r>
            <a:rPr kumimoji="1" lang="en-US" altLang="ja-JP" sz="1300">
              <a:latin typeface="ＭＳ Ｐゴシック"/>
            </a:rPr>
            <a:t>5</a:t>
          </a:r>
          <a:r>
            <a:rPr kumimoji="1" lang="ja-JP" altLang="en-US" sz="1300">
              <a:latin typeface="ＭＳ Ｐゴシック"/>
            </a:rPr>
            <a:t>年間で最も低い水準となっております。</a:t>
          </a:r>
          <a:endParaRPr kumimoji="1" lang="en-US" altLang="ja-JP" sz="1300">
            <a:latin typeface="ＭＳ Ｐゴシック"/>
          </a:endParaRPr>
        </a:p>
        <a:p>
          <a:r>
            <a:rPr kumimoji="1" lang="ja-JP" altLang="en-US" sz="1300">
              <a:latin typeface="ＭＳ Ｐゴシック"/>
            </a:rPr>
            <a:t>　地方債については、毎年の償還額以上に借入を行わないことを基本とすることで、地方債の残高の減少に繋げてきました。</a:t>
          </a:r>
        </a:p>
        <a:p>
          <a:r>
            <a:rPr kumimoji="1" lang="ja-JP" altLang="en-US" sz="1300">
              <a:latin typeface="ＭＳ Ｐゴシック"/>
            </a:rPr>
            <a:t>　今後につきましても、財政基盤安定化計画（平成</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年度）に基づき、基金の拡充及び活用により新規の市債の発行を抑制し、市債残高を管理してまいります。</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127000</xdr:rowOff>
    </xdr:to>
    <xdr:cxnSp macro="">
      <xdr:nvCxnSpPr>
        <xdr:cNvPr id="367" name="直線コネクタ 366"/>
        <xdr:cNvCxnSpPr/>
      </xdr:nvCxnSpPr>
      <xdr:spPr>
        <a:xfrm flipV="1">
          <a:off x="3987800" y="13088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109855</xdr:rowOff>
    </xdr:to>
    <xdr:cxnSp macro="">
      <xdr:nvCxnSpPr>
        <xdr:cNvPr id="370" name="直線コネクタ 369"/>
        <xdr:cNvCxnSpPr/>
      </xdr:nvCxnSpPr>
      <xdr:spPr>
        <a:xfrm flipV="1">
          <a:off x="3098800" y="131572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109855</xdr:rowOff>
    </xdr:from>
    <xdr:to>
      <xdr:col>4</xdr:col>
      <xdr:colOff>346075</xdr:colOff>
      <xdr:row>77</xdr:row>
      <xdr:rowOff>115570</xdr:rowOff>
    </xdr:to>
    <xdr:cxnSp macro="">
      <xdr:nvCxnSpPr>
        <xdr:cNvPr id="373" name="直線コネクタ 372"/>
        <xdr:cNvCxnSpPr/>
      </xdr:nvCxnSpPr>
      <xdr:spPr>
        <a:xfrm flipV="1">
          <a:off x="2209800" y="13311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86995</xdr:rowOff>
    </xdr:from>
    <xdr:to>
      <xdr:col>3</xdr:col>
      <xdr:colOff>142875</xdr:colOff>
      <xdr:row>77</xdr:row>
      <xdr:rowOff>115570</xdr:rowOff>
    </xdr:to>
    <xdr:cxnSp macro="">
      <xdr:nvCxnSpPr>
        <xdr:cNvPr id="376" name="直線コネクタ 375"/>
        <xdr:cNvCxnSpPr/>
      </xdr:nvCxnSpPr>
      <xdr:spPr>
        <a:xfrm>
          <a:off x="1320800" y="13288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0" name="テキスト ボックス 37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6" name="円/楕円 385"/>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151147</xdr:rowOff>
    </xdr:from>
    <xdr:ext cx="762000" cy="259045"/>
    <xdr:sp macro="" textlink="">
      <xdr:nvSpPr>
        <xdr:cNvPr id="387" name="公債費該当値テキスト"/>
        <xdr:cNvSpPr txBox="1"/>
      </xdr:nvSpPr>
      <xdr:spPr>
        <a:xfrm>
          <a:off x="4914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89" name="テキスト ボックス 388"/>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59055</xdr:rowOff>
    </xdr:from>
    <xdr:to>
      <xdr:col>4</xdr:col>
      <xdr:colOff>396875</xdr:colOff>
      <xdr:row>77</xdr:row>
      <xdr:rowOff>160655</xdr:rowOff>
    </xdr:to>
    <xdr:sp macro="" textlink="">
      <xdr:nvSpPr>
        <xdr:cNvPr id="390" name="円/楕円 389"/>
        <xdr:cNvSpPr/>
      </xdr:nvSpPr>
      <xdr:spPr>
        <a:xfrm>
          <a:off x="3048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145432</xdr:rowOff>
    </xdr:from>
    <xdr:ext cx="762000" cy="259045"/>
    <xdr:sp macro="" textlink="">
      <xdr:nvSpPr>
        <xdr:cNvPr id="391" name="テキスト ボックス 390"/>
        <xdr:cNvSpPr txBox="1"/>
      </xdr:nvSpPr>
      <xdr:spPr>
        <a:xfrm>
          <a:off x="2717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2" name="円/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3" name="テキスト ボックス 39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36195</xdr:rowOff>
    </xdr:from>
    <xdr:to>
      <xdr:col>1</xdr:col>
      <xdr:colOff>676275</xdr:colOff>
      <xdr:row>77</xdr:row>
      <xdr:rowOff>137795</xdr:rowOff>
    </xdr:to>
    <xdr:sp macro="" textlink="">
      <xdr:nvSpPr>
        <xdr:cNvPr id="394" name="円/楕円 393"/>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122572</xdr:rowOff>
    </xdr:from>
    <xdr:ext cx="762000" cy="259045"/>
    <xdr:sp macro="" textlink="">
      <xdr:nvSpPr>
        <xdr:cNvPr id="395" name="テキスト ボックス 394"/>
        <xdr:cNvSpPr txBox="1"/>
      </xdr:nvSpPr>
      <xdr:spPr>
        <a:xfrm>
          <a:off x="939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公債費以外については、前年度と比較して</a:t>
          </a:r>
          <a:r>
            <a:rPr kumimoji="1" lang="en-US" altLang="ja-JP" sz="1300">
              <a:latin typeface="ＭＳ Ｐゴシック"/>
            </a:rPr>
            <a:t>1.7</a:t>
          </a:r>
          <a:r>
            <a:rPr kumimoji="1" lang="ja-JP" altLang="en-US" sz="1300">
              <a:latin typeface="ＭＳ Ｐゴシック"/>
            </a:rPr>
            <a:t>ポイントの増となっておりますが、過去</a:t>
          </a:r>
          <a:r>
            <a:rPr kumimoji="1" lang="en-US" altLang="ja-JP" sz="1300">
              <a:latin typeface="ＭＳ Ｐゴシック"/>
            </a:rPr>
            <a:t>5</a:t>
          </a:r>
          <a:r>
            <a:rPr kumimoji="1" lang="ja-JP" altLang="en-US" sz="1300">
              <a:latin typeface="ＭＳ Ｐゴシック"/>
            </a:rPr>
            <a:t>年間において類似団体平均を大幅に下回って推移しております。</a:t>
          </a:r>
          <a:endParaRPr kumimoji="1" lang="en-US" altLang="ja-JP" sz="1300">
            <a:latin typeface="ＭＳ Ｐゴシック"/>
          </a:endParaRPr>
        </a:p>
        <a:p>
          <a:r>
            <a:rPr kumimoji="1" lang="ja-JP" altLang="en-US" sz="1300">
              <a:latin typeface="ＭＳ Ｐゴシック"/>
            </a:rPr>
            <a:t>　これは、人件費が類似団体平均を大幅に下回り、低い水準で推移しているためであり、今後も効率的な財政運営に努めてまいります。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17272</xdr:rowOff>
    </xdr:to>
    <xdr:cxnSp macro="">
      <xdr:nvCxnSpPr>
        <xdr:cNvPr id="426" name="直線コネクタ 425"/>
        <xdr:cNvCxnSpPr/>
      </xdr:nvCxnSpPr>
      <xdr:spPr>
        <a:xfrm>
          <a:off x="15671800" y="129697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110998</xdr:rowOff>
    </xdr:to>
    <xdr:cxnSp macro="">
      <xdr:nvCxnSpPr>
        <xdr:cNvPr id="429" name="直線コネクタ 428"/>
        <xdr:cNvCxnSpPr/>
      </xdr:nvCxnSpPr>
      <xdr:spPr>
        <a:xfrm>
          <a:off x="14782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101854</xdr:rowOff>
    </xdr:to>
    <xdr:cxnSp macro="">
      <xdr:nvCxnSpPr>
        <xdr:cNvPr id="432" name="直線コネクタ 431"/>
        <xdr:cNvCxnSpPr/>
      </xdr:nvCxnSpPr>
      <xdr:spPr>
        <a:xfrm flipV="1">
          <a:off x="13893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101854</xdr:rowOff>
    </xdr:to>
    <xdr:cxnSp macro="">
      <xdr:nvCxnSpPr>
        <xdr:cNvPr id="435" name="直線コネクタ 434"/>
        <xdr:cNvCxnSpPr/>
      </xdr:nvCxnSpPr>
      <xdr:spPr>
        <a:xfrm>
          <a:off x="13004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5" name="円/楕円 444"/>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6"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47" name="円/楕円 446"/>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48" name="テキスト ボックス 447"/>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9" name="円/楕円 448"/>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0" name="テキスト ボックス 449"/>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1" name="円/楕円 450"/>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2" name="テキスト ボックス 451"/>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3" name="円/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4" name="テキスト ボックス 453"/>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北海道苫小牧市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83939</xdr:rowOff>
    </xdr:from>
    <xdr:to>
      <xdr:col>4</xdr:col>
      <xdr:colOff>1117600</xdr:colOff>
      <xdr:row>17</xdr:row>
      <xdr:rowOff>93175</xdr:rowOff>
    </xdr:to>
    <xdr:cxnSp macro="">
      <xdr:nvCxnSpPr>
        <xdr:cNvPr id="48" name="直線コネクタ 47"/>
        <xdr:cNvCxnSpPr/>
      </xdr:nvCxnSpPr>
      <xdr:spPr bwMode="auto">
        <a:xfrm flipV="1">
          <a:off x="5003800" y="3046214"/>
          <a:ext cx="6477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29075</xdr:rowOff>
    </xdr:from>
    <xdr:to>
      <xdr:col>4</xdr:col>
      <xdr:colOff>469900</xdr:colOff>
      <xdr:row>17</xdr:row>
      <xdr:rowOff>93175</xdr:rowOff>
    </xdr:to>
    <xdr:cxnSp macro="">
      <xdr:nvCxnSpPr>
        <xdr:cNvPr id="51" name="直線コネクタ 50"/>
        <xdr:cNvCxnSpPr/>
      </xdr:nvCxnSpPr>
      <xdr:spPr bwMode="auto">
        <a:xfrm>
          <a:off x="4305300" y="2991350"/>
          <a:ext cx="698500" cy="6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9942</xdr:rowOff>
    </xdr:from>
    <xdr:to>
      <xdr:col>3</xdr:col>
      <xdr:colOff>904875</xdr:colOff>
      <xdr:row>17</xdr:row>
      <xdr:rowOff>29075</xdr:rowOff>
    </xdr:to>
    <xdr:cxnSp macro="">
      <xdr:nvCxnSpPr>
        <xdr:cNvPr id="54" name="直線コネクタ 53"/>
        <xdr:cNvCxnSpPr/>
      </xdr:nvCxnSpPr>
      <xdr:spPr bwMode="auto">
        <a:xfrm>
          <a:off x="3606800" y="2972217"/>
          <a:ext cx="698500" cy="1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149822</xdr:rowOff>
    </xdr:from>
    <xdr:to>
      <xdr:col>3</xdr:col>
      <xdr:colOff>206375</xdr:colOff>
      <xdr:row>17</xdr:row>
      <xdr:rowOff>9942</xdr:rowOff>
    </xdr:to>
    <xdr:cxnSp macro="">
      <xdr:nvCxnSpPr>
        <xdr:cNvPr id="57" name="直線コネクタ 56"/>
        <xdr:cNvCxnSpPr/>
      </xdr:nvCxnSpPr>
      <xdr:spPr bwMode="auto">
        <a:xfrm>
          <a:off x="2908300" y="2940647"/>
          <a:ext cx="698500" cy="3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75351</xdr:rowOff>
    </xdr:from>
    <xdr:ext cx="762000" cy="259045"/>
    <xdr:sp macro="" textlink="">
      <xdr:nvSpPr>
        <xdr:cNvPr id="61" name="テキスト ボックス 60"/>
        <xdr:cNvSpPr txBox="1"/>
      </xdr:nvSpPr>
      <xdr:spPr>
        <a:xfrm>
          <a:off x="25273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33139</xdr:rowOff>
    </xdr:from>
    <xdr:to>
      <xdr:col>5</xdr:col>
      <xdr:colOff>34925</xdr:colOff>
      <xdr:row>17</xdr:row>
      <xdr:rowOff>134739</xdr:rowOff>
    </xdr:to>
    <xdr:sp macro="" textlink="">
      <xdr:nvSpPr>
        <xdr:cNvPr id="67" name="円/楕円 66"/>
        <xdr:cNvSpPr/>
      </xdr:nvSpPr>
      <xdr:spPr bwMode="auto">
        <a:xfrm>
          <a:off x="5600700" y="29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5216</xdr:rowOff>
    </xdr:from>
    <xdr:ext cx="762000" cy="259045"/>
    <xdr:sp macro="" textlink="">
      <xdr:nvSpPr>
        <xdr:cNvPr id="68" name="人口1人当たり決算額の推移該当値テキスト130"/>
        <xdr:cNvSpPr txBox="1"/>
      </xdr:nvSpPr>
      <xdr:spPr>
        <a:xfrm>
          <a:off x="5740400" y="29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42375</xdr:rowOff>
    </xdr:from>
    <xdr:to>
      <xdr:col>4</xdr:col>
      <xdr:colOff>520700</xdr:colOff>
      <xdr:row>17</xdr:row>
      <xdr:rowOff>143975</xdr:rowOff>
    </xdr:to>
    <xdr:sp macro="" textlink="">
      <xdr:nvSpPr>
        <xdr:cNvPr id="69" name="円/楕円 68"/>
        <xdr:cNvSpPr/>
      </xdr:nvSpPr>
      <xdr:spPr bwMode="auto">
        <a:xfrm>
          <a:off x="4953000" y="300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128752</xdr:rowOff>
    </xdr:from>
    <xdr:ext cx="736600" cy="259045"/>
    <xdr:sp macro="" textlink="">
      <xdr:nvSpPr>
        <xdr:cNvPr id="70" name="テキスト ボックス 69"/>
        <xdr:cNvSpPr txBox="1"/>
      </xdr:nvSpPr>
      <xdr:spPr>
        <a:xfrm>
          <a:off x="4622800" y="309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149725</xdr:rowOff>
    </xdr:from>
    <xdr:to>
      <xdr:col>3</xdr:col>
      <xdr:colOff>955675</xdr:colOff>
      <xdr:row>17</xdr:row>
      <xdr:rowOff>79875</xdr:rowOff>
    </xdr:to>
    <xdr:sp macro="" textlink="">
      <xdr:nvSpPr>
        <xdr:cNvPr id="71" name="円/楕円 70"/>
        <xdr:cNvSpPr/>
      </xdr:nvSpPr>
      <xdr:spPr bwMode="auto">
        <a:xfrm>
          <a:off x="4254500" y="294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64652</xdr:rowOff>
    </xdr:from>
    <xdr:ext cx="762000" cy="259045"/>
    <xdr:sp macro="" textlink="">
      <xdr:nvSpPr>
        <xdr:cNvPr id="72" name="テキスト ボックス 71"/>
        <xdr:cNvSpPr txBox="1"/>
      </xdr:nvSpPr>
      <xdr:spPr>
        <a:xfrm>
          <a:off x="3924300" y="3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130592</xdr:rowOff>
    </xdr:from>
    <xdr:to>
      <xdr:col>3</xdr:col>
      <xdr:colOff>257175</xdr:colOff>
      <xdr:row>17</xdr:row>
      <xdr:rowOff>60742</xdr:rowOff>
    </xdr:to>
    <xdr:sp macro="" textlink="">
      <xdr:nvSpPr>
        <xdr:cNvPr id="73" name="円/楕円 72"/>
        <xdr:cNvSpPr/>
      </xdr:nvSpPr>
      <xdr:spPr bwMode="auto">
        <a:xfrm>
          <a:off x="3556000" y="292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45519</xdr:rowOff>
    </xdr:from>
    <xdr:ext cx="762000" cy="259045"/>
    <xdr:sp macro="" textlink="">
      <xdr:nvSpPr>
        <xdr:cNvPr id="74" name="テキスト ボックス 73"/>
        <xdr:cNvSpPr txBox="1"/>
      </xdr:nvSpPr>
      <xdr:spPr>
        <a:xfrm>
          <a:off x="3225800" y="30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99022</xdr:rowOff>
    </xdr:from>
    <xdr:to>
      <xdr:col>2</xdr:col>
      <xdr:colOff>692150</xdr:colOff>
      <xdr:row>17</xdr:row>
      <xdr:rowOff>29172</xdr:rowOff>
    </xdr:to>
    <xdr:sp macro="" textlink="">
      <xdr:nvSpPr>
        <xdr:cNvPr id="75" name="円/楕円 74"/>
        <xdr:cNvSpPr/>
      </xdr:nvSpPr>
      <xdr:spPr bwMode="auto">
        <a:xfrm>
          <a:off x="2857500" y="288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39349</xdr:rowOff>
    </xdr:from>
    <xdr:ext cx="762000" cy="259045"/>
    <xdr:sp macro="" textlink="">
      <xdr:nvSpPr>
        <xdr:cNvPr id="76" name="テキスト ボックス 75"/>
        <xdr:cNvSpPr txBox="1"/>
      </xdr:nvSpPr>
      <xdr:spPr>
        <a:xfrm>
          <a:off x="2527300" y="265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261548</xdr:rowOff>
    </xdr:from>
    <xdr:to>
      <xdr:col>4</xdr:col>
      <xdr:colOff>1117600</xdr:colOff>
      <xdr:row>35</xdr:row>
      <xdr:rowOff>328168</xdr:rowOff>
    </xdr:to>
    <xdr:cxnSp macro="">
      <xdr:nvCxnSpPr>
        <xdr:cNvPr id="111" name="直線コネクタ 110"/>
        <xdr:cNvCxnSpPr/>
      </xdr:nvCxnSpPr>
      <xdr:spPr bwMode="auto">
        <a:xfrm>
          <a:off x="5003800" y="6871898"/>
          <a:ext cx="647700" cy="66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60968</xdr:rowOff>
    </xdr:from>
    <xdr:to>
      <xdr:col>4</xdr:col>
      <xdr:colOff>469900</xdr:colOff>
      <xdr:row>35</xdr:row>
      <xdr:rowOff>261548</xdr:rowOff>
    </xdr:to>
    <xdr:cxnSp macro="">
      <xdr:nvCxnSpPr>
        <xdr:cNvPr id="114" name="直線コネクタ 113"/>
        <xdr:cNvCxnSpPr/>
      </xdr:nvCxnSpPr>
      <xdr:spPr bwMode="auto">
        <a:xfrm>
          <a:off x="4305300" y="6671318"/>
          <a:ext cx="698500" cy="20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19525</xdr:rowOff>
    </xdr:from>
    <xdr:to>
      <xdr:col>3</xdr:col>
      <xdr:colOff>904875</xdr:colOff>
      <xdr:row>35</xdr:row>
      <xdr:rowOff>60968</xdr:rowOff>
    </xdr:to>
    <xdr:cxnSp macro="">
      <xdr:nvCxnSpPr>
        <xdr:cNvPr id="117" name="直線コネクタ 116"/>
        <xdr:cNvCxnSpPr/>
      </xdr:nvCxnSpPr>
      <xdr:spPr bwMode="auto">
        <a:xfrm>
          <a:off x="3606800" y="6629875"/>
          <a:ext cx="698500" cy="4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19525</xdr:rowOff>
    </xdr:from>
    <xdr:to>
      <xdr:col>3</xdr:col>
      <xdr:colOff>206375</xdr:colOff>
      <xdr:row>35</xdr:row>
      <xdr:rowOff>45814</xdr:rowOff>
    </xdr:to>
    <xdr:cxnSp macro="">
      <xdr:nvCxnSpPr>
        <xdr:cNvPr id="120" name="直線コネクタ 119"/>
        <xdr:cNvCxnSpPr/>
      </xdr:nvCxnSpPr>
      <xdr:spPr bwMode="auto">
        <a:xfrm flipV="1">
          <a:off x="2908300" y="6629875"/>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97589</xdr:rowOff>
    </xdr:from>
    <xdr:ext cx="762000" cy="259045"/>
    <xdr:sp macro="" textlink="">
      <xdr:nvSpPr>
        <xdr:cNvPr id="124" name="テキスト ボックス 123"/>
        <xdr:cNvSpPr txBox="1"/>
      </xdr:nvSpPr>
      <xdr:spPr>
        <a:xfrm>
          <a:off x="25273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277368</xdr:rowOff>
    </xdr:from>
    <xdr:to>
      <xdr:col>5</xdr:col>
      <xdr:colOff>34925</xdr:colOff>
      <xdr:row>36</xdr:row>
      <xdr:rowOff>36068</xdr:rowOff>
    </xdr:to>
    <xdr:sp macro="" textlink="">
      <xdr:nvSpPr>
        <xdr:cNvPr id="130" name="円/楕円 129"/>
        <xdr:cNvSpPr/>
      </xdr:nvSpPr>
      <xdr:spPr bwMode="auto">
        <a:xfrm>
          <a:off x="5600700" y="688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122445</xdr:rowOff>
    </xdr:from>
    <xdr:ext cx="762000" cy="259045"/>
    <xdr:sp macro="" textlink="">
      <xdr:nvSpPr>
        <xdr:cNvPr id="131" name="人口1人当たり決算額の推移該当値テキスト445"/>
        <xdr:cNvSpPr txBox="1"/>
      </xdr:nvSpPr>
      <xdr:spPr>
        <a:xfrm>
          <a:off x="5740400" y="67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210748</xdr:rowOff>
    </xdr:from>
    <xdr:to>
      <xdr:col>4</xdr:col>
      <xdr:colOff>520700</xdr:colOff>
      <xdr:row>35</xdr:row>
      <xdr:rowOff>312348</xdr:rowOff>
    </xdr:to>
    <xdr:sp macro="" textlink="">
      <xdr:nvSpPr>
        <xdr:cNvPr id="132" name="円/楕円 131"/>
        <xdr:cNvSpPr/>
      </xdr:nvSpPr>
      <xdr:spPr bwMode="auto">
        <a:xfrm>
          <a:off x="4953000" y="682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322525</xdr:rowOff>
    </xdr:from>
    <xdr:ext cx="736600" cy="259045"/>
    <xdr:sp macro="" textlink="">
      <xdr:nvSpPr>
        <xdr:cNvPr id="133" name="テキスト ボックス 132"/>
        <xdr:cNvSpPr txBox="1"/>
      </xdr:nvSpPr>
      <xdr:spPr>
        <a:xfrm>
          <a:off x="4622800" y="658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10168</xdr:rowOff>
    </xdr:from>
    <xdr:to>
      <xdr:col>3</xdr:col>
      <xdr:colOff>955675</xdr:colOff>
      <xdr:row>35</xdr:row>
      <xdr:rowOff>111768</xdr:rowOff>
    </xdr:to>
    <xdr:sp macro="" textlink="">
      <xdr:nvSpPr>
        <xdr:cNvPr id="134" name="円/楕円 133"/>
        <xdr:cNvSpPr/>
      </xdr:nvSpPr>
      <xdr:spPr bwMode="auto">
        <a:xfrm>
          <a:off x="4254500" y="662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121944</xdr:rowOff>
    </xdr:from>
    <xdr:ext cx="762000" cy="259045"/>
    <xdr:sp macro="" textlink="">
      <xdr:nvSpPr>
        <xdr:cNvPr id="135" name="テキスト ボックス 134"/>
        <xdr:cNvSpPr txBox="1"/>
      </xdr:nvSpPr>
      <xdr:spPr>
        <a:xfrm>
          <a:off x="3924300" y="638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311625</xdr:rowOff>
    </xdr:from>
    <xdr:to>
      <xdr:col>3</xdr:col>
      <xdr:colOff>257175</xdr:colOff>
      <xdr:row>35</xdr:row>
      <xdr:rowOff>70325</xdr:rowOff>
    </xdr:to>
    <xdr:sp macro="" textlink="">
      <xdr:nvSpPr>
        <xdr:cNvPr id="136" name="円/楕円 135"/>
        <xdr:cNvSpPr/>
      </xdr:nvSpPr>
      <xdr:spPr bwMode="auto">
        <a:xfrm>
          <a:off x="3556000" y="657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80502</xdr:rowOff>
    </xdr:from>
    <xdr:ext cx="762000" cy="259045"/>
    <xdr:sp macro="" textlink="">
      <xdr:nvSpPr>
        <xdr:cNvPr id="137" name="テキスト ボックス 136"/>
        <xdr:cNvSpPr txBox="1"/>
      </xdr:nvSpPr>
      <xdr:spPr>
        <a:xfrm>
          <a:off x="3225800" y="634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337914</xdr:rowOff>
    </xdr:from>
    <xdr:to>
      <xdr:col>2</xdr:col>
      <xdr:colOff>692150</xdr:colOff>
      <xdr:row>35</xdr:row>
      <xdr:rowOff>96614</xdr:rowOff>
    </xdr:to>
    <xdr:sp macro="" textlink="">
      <xdr:nvSpPr>
        <xdr:cNvPr id="138" name="円/楕円 137"/>
        <xdr:cNvSpPr/>
      </xdr:nvSpPr>
      <xdr:spPr bwMode="auto">
        <a:xfrm>
          <a:off x="2857500" y="660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106791</xdr:rowOff>
    </xdr:from>
    <xdr:ext cx="762000" cy="259045"/>
    <xdr:sp macro="" textlink="">
      <xdr:nvSpPr>
        <xdr:cNvPr id="139" name="テキスト ボックス 138"/>
        <xdr:cNvSpPr txBox="1"/>
      </xdr:nvSpPr>
      <xdr:spPr>
        <a:xfrm>
          <a:off x="2527300" y="63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財政健全化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計画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ステップ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年度）ステップ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年度）により財政健全化に向けた取組みを進めてきたことで、財政調整基金の残高は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％の増となっております。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今後は財政基盤安定化計画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％以上の基金残高を維持してまいり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企業会計は、地方公営企業法などの改正による新会計基準の適用により、各会計において負債の増加や損失の発生など影響を受けましたが、標準財政規模に対する全ての会計の赤字や黒字を合算した「赤字」の比率である連結実質赤字比率は、早期健全化基準を下回っており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連結実質赤字については生じていませんが、赤字を抱えている会計がありますので、今後も引き続き経営の改善に努めてまいります。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前年度と比較して、実質公債費比率は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％の減となっております。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分子の減は元利償還金や一部組合の元利償還金に対する負担金の減額が主な要因となっています。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につきましては、財政基盤安定化計画（平成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年度）に基づき、基金の拡充及び活用と市債の発行管理により、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公債費の将来負担が増大すること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ないよう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安定的な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財政運営に努めてまいります。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前年度と比較して、将来負担比率は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％の減となっております。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分子の減は、公営企業債等繰入見込額や退職手当負担見込額等の減、充当可能基金の増額が主な要因となっております。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につきましては、財政基盤安定化計画（平成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年度）に基づき、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拡充及び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管理により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将来の財政運営に過大な負担とならないよう安定的な財政運営に努めてまいります。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76963142</v>
      </c>
      <c r="BO4" s="379"/>
      <c r="BP4" s="379"/>
      <c r="BQ4" s="379"/>
      <c r="BR4" s="379"/>
      <c r="BS4" s="379"/>
      <c r="BT4" s="379"/>
      <c r="BU4" s="380"/>
      <c r="BV4" s="378">
        <v>70673534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75147315</v>
      </c>
      <c r="BO5" s="384"/>
      <c r="BP5" s="384"/>
      <c r="BQ5" s="384"/>
      <c r="BR5" s="384"/>
      <c r="BS5" s="384"/>
      <c r="BT5" s="384"/>
      <c r="BU5" s="385"/>
      <c r="BV5" s="383">
        <v>69195089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86.9</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1815827</v>
      </c>
      <c r="BO6" s="384"/>
      <c r="BP6" s="384"/>
      <c r="BQ6" s="384"/>
      <c r="BR6" s="384"/>
      <c r="BS6" s="384"/>
      <c r="BT6" s="384"/>
      <c r="BU6" s="385"/>
      <c r="BV6" s="383">
        <v>1478445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95.6</v>
      </c>
      <c r="CU6" s="530"/>
      <c r="CV6" s="530"/>
      <c r="CW6" s="530"/>
      <c r="CX6" s="530"/>
      <c r="CY6" s="530"/>
      <c r="CZ6" s="530"/>
      <c r="DA6" s="531"/>
      <c r="DB6" s="529">
        <v>95.6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94649</v>
      </c>
      <c r="BO7" s="384"/>
      <c r="BP7" s="384"/>
      <c r="BQ7" s="384"/>
      <c r="BR7" s="384"/>
      <c r="BS7" s="384"/>
      <c r="BT7" s="384"/>
      <c r="BU7" s="385"/>
      <c r="BV7" s="383">
        <v>58566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38937665</v>
      </c>
      <c r="CU7" s="384"/>
      <c r="CV7" s="384"/>
      <c r="CW7" s="384"/>
      <c r="CX7" s="384"/>
      <c r="CY7" s="384"/>
      <c r="CZ7" s="384"/>
      <c r="DA7" s="385"/>
      <c r="DB7" s="383">
        <v>39265056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1721178</v>
      </c>
      <c r="BO8" s="384"/>
      <c r="BP8" s="384"/>
      <c r="BQ8" s="384"/>
      <c r="BR8" s="384"/>
      <c r="BS8" s="384"/>
      <c r="BT8" s="384"/>
      <c r="BU8" s="385"/>
      <c r="BV8" s="383">
        <v>1419879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173320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301299</v>
      </c>
      <c r="BO9" s="384"/>
      <c r="BP9" s="384"/>
      <c r="BQ9" s="384"/>
      <c r="BR9" s="384"/>
      <c r="BS9" s="384"/>
      <c r="BT9" s="384"/>
      <c r="BU9" s="385"/>
      <c r="BV9" s="383">
        <v>821141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172758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637782</v>
      </c>
      <c r="BO10" s="384"/>
      <c r="BP10" s="384"/>
      <c r="BQ10" s="384"/>
      <c r="BR10" s="384"/>
      <c r="BS10" s="384"/>
      <c r="BT10" s="384"/>
      <c r="BU10" s="385"/>
      <c r="BV10" s="383">
        <v>746438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2250</v>
      </c>
      <c r="BO11" s="384"/>
      <c r="BP11" s="384"/>
      <c r="BQ11" s="384"/>
      <c r="BR11" s="384"/>
      <c r="BS11" s="384"/>
      <c r="BT11" s="384"/>
      <c r="BU11" s="385"/>
      <c r="BV11" s="383">
        <v>108698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174064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262694</v>
      </c>
      <c r="BO12" s="384"/>
      <c r="BP12" s="384"/>
      <c r="BQ12" s="384"/>
      <c r="BR12" s="384"/>
      <c r="BS12" s="384"/>
      <c r="BT12" s="384"/>
      <c r="BU12" s="385"/>
      <c r="BV12" s="383">
        <v>242050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173632</v>
      </c>
      <c r="S13" s="485"/>
      <c r="T13" s="485"/>
      <c r="U13" s="485"/>
      <c r="V13" s="486"/>
      <c r="W13" s="472" t="s">
        <v>123</v>
      </c>
      <c r="X13" s="396"/>
      <c r="Y13" s="396"/>
      <c r="Z13" s="396"/>
      <c r="AA13" s="396"/>
      <c r="AB13" s="397"/>
      <c r="AC13" s="359">
        <v>1231</v>
      </c>
      <c r="AD13" s="360"/>
      <c r="AE13" s="360"/>
      <c r="AF13" s="360"/>
      <c r="AG13" s="361"/>
      <c r="AH13" s="359">
        <v>1115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678637</v>
      </c>
      <c r="BO13" s="384"/>
      <c r="BP13" s="384"/>
      <c r="BQ13" s="384"/>
      <c r="BR13" s="384"/>
      <c r="BS13" s="384"/>
      <c r="BT13" s="384"/>
      <c r="BU13" s="385"/>
      <c r="BV13" s="383">
        <v>1434227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9.1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174469</v>
      </c>
      <c r="S14" s="485"/>
      <c r="T14" s="485"/>
      <c r="U14" s="485"/>
      <c r="V14" s="486"/>
      <c r="W14" s="487"/>
      <c r="X14" s="399"/>
      <c r="Y14" s="399"/>
      <c r="Z14" s="399"/>
      <c r="AA14" s="399"/>
      <c r="AB14" s="400"/>
      <c r="AC14" s="477">
        <v>1.7</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82.3</v>
      </c>
      <c r="CU14" s="456"/>
      <c r="CV14" s="456"/>
      <c r="CW14" s="456"/>
      <c r="CX14" s="456"/>
      <c r="CY14" s="456"/>
      <c r="CZ14" s="456"/>
      <c r="DA14" s="457"/>
      <c r="DB14" s="488">
        <v>91.4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174024</v>
      </c>
      <c r="S15" s="485"/>
      <c r="T15" s="485"/>
      <c r="U15" s="485"/>
      <c r="V15" s="486"/>
      <c r="W15" s="472" t="s">
        <v>130</v>
      </c>
      <c r="X15" s="396"/>
      <c r="Y15" s="396"/>
      <c r="Z15" s="396"/>
      <c r="AA15" s="396"/>
      <c r="AB15" s="397"/>
      <c r="AC15" s="359">
        <v>19896</v>
      </c>
      <c r="AD15" s="360"/>
      <c r="AE15" s="360"/>
      <c r="AF15" s="360"/>
      <c r="AG15" s="361"/>
      <c r="AH15" s="359">
        <v>20920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21918989</v>
      </c>
      <c r="BO15" s="379"/>
      <c r="BP15" s="379"/>
      <c r="BQ15" s="379"/>
      <c r="BR15" s="379"/>
      <c r="BS15" s="379"/>
      <c r="BT15" s="379"/>
      <c r="BU15" s="380"/>
      <c r="BV15" s="378">
        <v>21850994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26.8</v>
      </c>
      <c r="AD16" s="478"/>
      <c r="AE16" s="478"/>
      <c r="AF16" s="478"/>
      <c r="AG16" s="479"/>
      <c r="AH16" s="477">
        <v>26.6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28942281</v>
      </c>
      <c r="BO16" s="384"/>
      <c r="BP16" s="384"/>
      <c r="BQ16" s="384"/>
      <c r="BR16" s="384"/>
      <c r="BS16" s="384"/>
      <c r="BT16" s="384"/>
      <c r="BU16" s="385"/>
      <c r="BV16" s="383">
        <v>29071175</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1.2</v>
      </c>
      <c r="CU16" s="354"/>
      <c r="CV16" s="354"/>
      <c r="CW16" s="354"/>
      <c r="CX16" s="354"/>
      <c r="CY16" s="354"/>
      <c r="CZ16" s="354"/>
      <c r="DA16" s="355"/>
      <c r="DB16" s="353" t="s">
        <v>121</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134</v>
      </c>
      <c r="S17" s="470"/>
      <c r="T17" s="470"/>
      <c r="U17" s="470"/>
      <c r="V17" s="471"/>
      <c r="W17" s="472" t="s">
        <v>138</v>
      </c>
      <c r="X17" s="396"/>
      <c r="Y17" s="396"/>
      <c r="Z17" s="396"/>
      <c r="AA17" s="396"/>
      <c r="AB17" s="397"/>
      <c r="AC17" s="359">
        <v>53213</v>
      </c>
      <c r="AD17" s="360"/>
      <c r="AE17" s="360"/>
      <c r="AF17" s="360"/>
      <c r="AG17" s="361"/>
      <c r="AH17" s="359">
        <v>55186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28227173</v>
      </c>
      <c r="BO17" s="384"/>
      <c r="BP17" s="384"/>
      <c r="BQ17" s="384"/>
      <c r="BR17" s="384"/>
      <c r="BS17" s="384"/>
      <c r="BT17" s="384"/>
      <c r="BU17" s="385"/>
      <c r="BV17" s="383">
        <v>28260477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561.57000000000005</v>
      </c>
      <c r="M18" s="448"/>
      <c r="N18" s="448"/>
      <c r="O18" s="448"/>
      <c r="P18" s="448"/>
      <c r="Q18" s="448"/>
      <c r="R18" s="449"/>
      <c r="S18" s="449"/>
      <c r="T18" s="449"/>
      <c r="U18" s="449"/>
      <c r="V18" s="450"/>
      <c r="W18" s="464"/>
      <c r="X18" s="465"/>
      <c r="Y18" s="465"/>
      <c r="Z18" s="465"/>
      <c r="AA18" s="465"/>
      <c r="AB18" s="473"/>
      <c r="AC18" s="347">
        <v>71.599999999999994</v>
      </c>
      <c r="AD18" s="348"/>
      <c r="AE18" s="348"/>
      <c r="AF18" s="348"/>
      <c r="AG18" s="451"/>
      <c r="AH18" s="347">
        <v>70.099999999999994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34967661</v>
      </c>
      <c r="BO18" s="384"/>
      <c r="BP18" s="384"/>
      <c r="BQ18" s="384"/>
      <c r="BR18" s="384"/>
      <c r="BS18" s="384"/>
      <c r="BT18" s="384"/>
      <c r="BU18" s="385"/>
      <c r="BV18" s="383">
        <v>34154277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45017135</v>
      </c>
      <c r="BO19" s="384"/>
      <c r="BP19" s="384"/>
      <c r="BQ19" s="384"/>
      <c r="BR19" s="384"/>
      <c r="BS19" s="384"/>
      <c r="BT19" s="384"/>
      <c r="BU19" s="385"/>
      <c r="BV19" s="383">
        <v>43490443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76289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73562911</v>
      </c>
      <c r="BO23" s="384"/>
      <c r="BP23" s="384"/>
      <c r="BQ23" s="384"/>
      <c r="BR23" s="384"/>
      <c r="BS23" s="384"/>
      <c r="BT23" s="384"/>
      <c r="BU23" s="385"/>
      <c r="BV23" s="383">
        <v>73225496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9114</v>
      </c>
      <c r="R24" s="360"/>
      <c r="S24" s="360"/>
      <c r="T24" s="360"/>
      <c r="U24" s="360"/>
      <c r="V24" s="361"/>
      <c r="W24" s="425"/>
      <c r="X24" s="416"/>
      <c r="Y24" s="417"/>
      <c r="Z24" s="356" t="s">
        <v>154</v>
      </c>
      <c r="AA24" s="357"/>
      <c r="AB24" s="357"/>
      <c r="AC24" s="357"/>
      <c r="AD24" s="357"/>
      <c r="AE24" s="357"/>
      <c r="AF24" s="357"/>
      <c r="AG24" s="358"/>
      <c r="AH24" s="359">
        <v>1108</v>
      </c>
      <c r="AI24" s="360"/>
      <c r="AJ24" s="360"/>
      <c r="AK24" s="360"/>
      <c r="AL24" s="361"/>
      <c r="AM24" s="359">
        <v>3275248</v>
      </c>
      <c r="AN24" s="360"/>
      <c r="AO24" s="360"/>
      <c r="AP24" s="360"/>
      <c r="AQ24" s="360"/>
      <c r="AR24" s="361"/>
      <c r="AS24" s="359">
        <v>2956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62403486</v>
      </c>
      <c r="BO24" s="384"/>
      <c r="BP24" s="384"/>
      <c r="BQ24" s="384"/>
      <c r="BR24" s="384"/>
      <c r="BS24" s="384"/>
      <c r="BT24" s="384"/>
      <c r="BU24" s="385"/>
      <c r="BV24" s="383">
        <v>61404721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7440</v>
      </c>
      <c r="R25" s="360"/>
      <c r="S25" s="360"/>
      <c r="T25" s="360"/>
      <c r="U25" s="360"/>
      <c r="V25" s="361"/>
      <c r="W25" s="425"/>
      <c r="X25" s="416"/>
      <c r="Y25" s="417"/>
      <c r="Z25" s="356" t="s">
        <v>157</v>
      </c>
      <c r="AA25" s="357"/>
      <c r="AB25" s="357"/>
      <c r="AC25" s="357"/>
      <c r="AD25" s="357"/>
      <c r="AE25" s="357"/>
      <c r="AF25" s="357"/>
      <c r="AG25" s="358"/>
      <c r="AH25" s="359">
        <v>223</v>
      </c>
      <c r="AI25" s="360"/>
      <c r="AJ25" s="360"/>
      <c r="AK25" s="360"/>
      <c r="AL25" s="361"/>
      <c r="AM25" s="359">
        <v>637557</v>
      </c>
      <c r="AN25" s="360"/>
      <c r="AO25" s="360"/>
      <c r="AP25" s="360"/>
      <c r="AQ25" s="360"/>
      <c r="AR25" s="361"/>
      <c r="AS25" s="359">
        <v>2859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9626402</v>
      </c>
      <c r="BO25" s="379"/>
      <c r="BP25" s="379"/>
      <c r="BQ25" s="379"/>
      <c r="BR25" s="379"/>
      <c r="BS25" s="379"/>
      <c r="BT25" s="379"/>
      <c r="BU25" s="380"/>
      <c r="BV25" s="378">
        <v>10855568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6324</v>
      </c>
      <c r="R26" s="360"/>
      <c r="S26" s="360"/>
      <c r="T26" s="360"/>
      <c r="U26" s="360"/>
      <c r="V26" s="361"/>
      <c r="W26" s="425"/>
      <c r="X26" s="416"/>
      <c r="Y26" s="417"/>
      <c r="Z26" s="356" t="s">
        <v>160</v>
      </c>
      <c r="AA26" s="438"/>
      <c r="AB26" s="438"/>
      <c r="AC26" s="438"/>
      <c r="AD26" s="438"/>
      <c r="AE26" s="438"/>
      <c r="AF26" s="438"/>
      <c r="AG26" s="439"/>
      <c r="AH26" s="359">
        <v>95</v>
      </c>
      <c r="AI26" s="360"/>
      <c r="AJ26" s="360"/>
      <c r="AK26" s="360"/>
      <c r="AL26" s="361"/>
      <c r="AM26" s="359">
        <v>336680</v>
      </c>
      <c r="AN26" s="360"/>
      <c r="AO26" s="360"/>
      <c r="AP26" s="360"/>
      <c r="AQ26" s="360"/>
      <c r="AR26" s="361"/>
      <c r="AS26" s="359">
        <v>3544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7</v>
      </c>
      <c r="AI27" s="360"/>
      <c r="AJ27" s="360"/>
      <c r="AK27" s="360"/>
      <c r="AL27" s="361"/>
      <c r="AM27" s="359">
        <v>24745</v>
      </c>
      <c r="AN27" s="360"/>
      <c r="AO27" s="360"/>
      <c r="AP27" s="360"/>
      <c r="AQ27" s="360"/>
      <c r="AR27" s="361"/>
      <c r="AS27" s="359">
        <v>3535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90000</v>
      </c>
      <c r="BO27" s="387"/>
      <c r="BP27" s="387"/>
      <c r="BQ27" s="387"/>
      <c r="BR27" s="387"/>
      <c r="BS27" s="387"/>
      <c r="BT27" s="387"/>
      <c r="BU27" s="388"/>
      <c r="BV27" s="386">
        <v>90000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2602307</v>
      </c>
      <c r="BO28" s="379"/>
      <c r="BP28" s="379"/>
      <c r="BQ28" s="379"/>
      <c r="BR28" s="379"/>
      <c r="BS28" s="379"/>
      <c r="BT28" s="379"/>
      <c r="BU28" s="380"/>
      <c r="BV28" s="378">
        <v>2227219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28</v>
      </c>
      <c r="M29" s="360"/>
      <c r="N29" s="360"/>
      <c r="O29" s="360"/>
      <c r="P29" s="361"/>
      <c r="Q29" s="359">
        <v>4400</v>
      </c>
      <c r="R29" s="360"/>
      <c r="S29" s="360"/>
      <c r="T29" s="360"/>
      <c r="U29" s="360"/>
      <c r="V29" s="361"/>
      <c r="W29" s="426"/>
      <c r="X29" s="427"/>
      <c r="Y29" s="428"/>
      <c r="Z29" s="356" t="s">
        <v>170</v>
      </c>
      <c r="AA29" s="357"/>
      <c r="AB29" s="357"/>
      <c r="AC29" s="357"/>
      <c r="AD29" s="357"/>
      <c r="AE29" s="357"/>
      <c r="AF29" s="357"/>
      <c r="AG29" s="358"/>
      <c r="AH29" s="359">
        <v>1115</v>
      </c>
      <c r="AI29" s="360"/>
      <c r="AJ29" s="360"/>
      <c r="AK29" s="360"/>
      <c r="AL29" s="361"/>
      <c r="AM29" s="359">
        <v>3299993</v>
      </c>
      <c r="AN29" s="360"/>
      <c r="AO29" s="360"/>
      <c r="AP29" s="360"/>
      <c r="AQ29" s="360"/>
      <c r="AR29" s="361"/>
      <c r="AS29" s="359">
        <v>2960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264546</v>
      </c>
      <c r="BO29" s="384"/>
      <c r="BP29" s="384"/>
      <c r="BQ29" s="384"/>
      <c r="BR29" s="384"/>
      <c r="BS29" s="384"/>
      <c r="BT29" s="384"/>
      <c r="BU29" s="385"/>
      <c r="BV29" s="383">
        <v>53522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3095368</v>
      </c>
      <c r="BO30" s="387"/>
      <c r="BP30" s="387"/>
      <c r="BQ30" s="387"/>
      <c r="BR30" s="387"/>
      <c r="BS30" s="387"/>
      <c r="BT30" s="387"/>
      <c r="BU30" s="388"/>
      <c r="BV30" s="386">
        <v>2974680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苫小牧港管理組合（一般会計）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苫小牧市土地開発公社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苫小牧港管理組合（港湾整備特別会計）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㈱苫小牧振興公社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市立病院事業会計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苫小牧下水道管理㈱</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9</v>
      </c>
      <c r="AN37" s="343"/>
      <c r="AO37" s="342" t="str">
        <f>IF('各会計、関係団体の財政状況及び健全化判断比率'!B34="","",'各会計、関係団体の財政状況及び健全化判断比率'!B34)</f>
        <v>公設地方卸売市場事業会計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（一財）苫小牧保健センター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10</v>
      </c>
      <c r="AN38" s="343"/>
      <c r="AO38" s="342" t="str">
        <f>IF('各会計、関係団体の財政状況及び健全化判断比率'!B35="","",'各会計、関係団体の財政状況及び健全化判断比率'!B35)</f>
        <v>土地造成事業会計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17</v>
      </c>
      <c r="CP38" s="343"/>
      <c r="CQ38" s="342" t="str">
        <f>IF('各会計、関係団体の財政状況及び健全化判断比率'!BS11="","",'各会計、関係団体の財政状況及び健全化判断比率'!BS11)</f>
        <v>（一財）苫小牧市勤労者共済センター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18</v>
      </c>
      <c r="CP39" s="343"/>
      <c r="CQ39" s="342" t="str">
        <f>IF('各会計、関係団体の財政状況及び健全化判断比率'!BS12="","",'各会計、関係団体の財政状況及び健全化判断比率'!BS12)</f>
        <v>苫小牧ガス㈱</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19</v>
      </c>
      <c r="CP40" s="343"/>
      <c r="CQ40" s="342" t="str">
        <f>IF('各会計、関係団体の財政状況及び健全化判断比率'!BS13="","",'各会計、関係団体の財政状況及び健全化判断比率'!BS13)</f>
        <v>㈱苫小牧オートリゾート</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20</v>
      </c>
      <c r="CP41" s="343"/>
      <c r="CQ41" s="342" t="str">
        <f>IF('各会計、関係団体の財政状況及び健全化判断比率'!BS14="","",'各会計、関係団体の財政状況及び健全化判断比率'!BS14)</f>
        <v>（公財）苫小牧市体育協会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21</v>
      </c>
      <c r="CP42" s="343"/>
      <c r="CQ42" s="342" t="str">
        <f>IF('各会計、関係団体の財政状況及び健全化判断比率'!BS15="","",'各会計、関係団体の財政状況及び健全化判断比率'!BS15)</f>
        <v>（公財）道央産業振興財団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22</v>
      </c>
      <c r="CP43" s="343"/>
      <c r="CQ43" s="342" t="str">
        <f>IF('各会計、関係団体の財政状況及び健全化判断比率'!BS16="","",'各会計、関係団体の財政状況及び健全化判断比率'!BS16)</f>
        <v>（公財）新千歳空港周辺環境整備財団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customSheetViews>
    <customSheetView guid="{20CDAE81-D5BB-421E-B313-DE5827A8B287}"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1F21A13E-0362-4A6E-B883-088616C93A41}"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5" t="s">
        <v>24</v>
      </c>
      <c r="C41" s="1186"/>
      <c r="D41" s="81"/>
      <c r="E41" s="1187" t="s">
        <v>25</v>
      </c>
      <c r="F41" s="1187"/>
      <c r="G41" s="1187"/>
      <c r="H41" s="1188"/>
      <c r="I41" s="82">
        <v>64481</v>
      </c>
      <c r="J41" s="83">
        <v>63503</v>
      </c>
      <c r="K41" s="83">
        <v>72988</v>
      </c>
      <c r="L41" s="83">
        <v>73225</v>
      </c>
      <c r="M41" s="84">
        <v>73563</v>
      </c>
    </row>
    <row r="42" spans="2:13" ht="27.75" customHeight="1">
      <c r="B42" s="1175"/>
      <c r="C42" s="1176"/>
      <c r="D42" s="85"/>
      <c r="E42" s="1179" t="s">
        <v>26</v>
      </c>
      <c r="F42" s="1179"/>
      <c r="G42" s="1179"/>
      <c r="H42" s="1180"/>
      <c r="I42" s="86">
        <v>1407</v>
      </c>
      <c r="J42" s="87">
        <v>1266</v>
      </c>
      <c r="K42" s="87">
        <v>1214</v>
      </c>
      <c r="L42" s="87">
        <v>2035</v>
      </c>
      <c r="M42" s="88">
        <v>1948</v>
      </c>
    </row>
    <row r="43" spans="2:13" ht="27.75" customHeight="1">
      <c r="B43" s="1175"/>
      <c r="C43" s="1176"/>
      <c r="D43" s="85"/>
      <c r="E43" s="1179" t="s">
        <v>27</v>
      </c>
      <c r="F43" s="1179"/>
      <c r="G43" s="1179"/>
      <c r="H43" s="1180"/>
      <c r="I43" s="86">
        <v>27766</v>
      </c>
      <c r="J43" s="87">
        <v>27625</v>
      </c>
      <c r="K43" s="87">
        <v>23523</v>
      </c>
      <c r="L43" s="87">
        <v>22736</v>
      </c>
      <c r="M43" s="88">
        <v>21254</v>
      </c>
    </row>
    <row r="44" spans="2:13" ht="27.75" customHeight="1">
      <c r="B44" s="1175"/>
      <c r="C44" s="1176"/>
      <c r="D44" s="85"/>
      <c r="E44" s="1179" t="s">
        <v>28</v>
      </c>
      <c r="F44" s="1179"/>
      <c r="G44" s="1179"/>
      <c r="H44" s="1180"/>
      <c r="I44" s="86">
        <v>6997</v>
      </c>
      <c r="J44" s="87">
        <v>6706</v>
      </c>
      <c r="K44" s="87">
        <v>7071</v>
      </c>
      <c r="L44" s="87">
        <v>7351</v>
      </c>
      <c r="M44" s="88">
        <v>7162</v>
      </c>
    </row>
    <row r="45" spans="2:13" ht="27.75" customHeight="1">
      <c r="B45" s="1175"/>
      <c r="C45" s="1176"/>
      <c r="D45" s="85"/>
      <c r="E45" s="1179" t="s">
        <v>29</v>
      </c>
      <c r="F45" s="1179"/>
      <c r="G45" s="1179"/>
      <c r="H45" s="1180"/>
      <c r="I45" s="86">
        <v>11200</v>
      </c>
      <c r="J45" s="87">
        <v>10235</v>
      </c>
      <c r="K45" s="87">
        <v>9394</v>
      </c>
      <c r="L45" s="87">
        <v>8784</v>
      </c>
      <c r="M45" s="88">
        <v>7420</v>
      </c>
    </row>
    <row r="46" spans="2:13" ht="27.75" customHeight="1">
      <c r="B46" s="1175"/>
      <c r="C46" s="1176"/>
      <c r="D46" s="85"/>
      <c r="E46" s="1179" t="s">
        <v>30</v>
      </c>
      <c r="F46" s="1179"/>
      <c r="G46" s="1179"/>
      <c r="H46" s="1180"/>
      <c r="I46" s="86">
        <v>5134</v>
      </c>
      <c r="J46" s="87">
        <v>5102</v>
      </c>
      <c r="K46" s="87">
        <v>4585</v>
      </c>
      <c r="L46" s="87">
        <v>4103</v>
      </c>
      <c r="M46" s="88">
        <v>3604</v>
      </c>
    </row>
    <row r="47" spans="2:13" ht="27.75" customHeight="1">
      <c r="B47" s="1175"/>
      <c r="C47" s="1176"/>
      <c r="D47" s="85"/>
      <c r="E47" s="1179" t="s">
        <v>31</v>
      </c>
      <c r="F47" s="1179"/>
      <c r="G47" s="1179"/>
      <c r="H47" s="1180"/>
      <c r="I47" s="86" t="s">
        <v>482</v>
      </c>
      <c r="J47" s="87" t="s">
        <v>482</v>
      </c>
      <c r="K47" s="87" t="s">
        <v>482</v>
      </c>
      <c r="L47" s="87" t="s">
        <v>482</v>
      </c>
      <c r="M47" s="88" t="s">
        <v>482</v>
      </c>
    </row>
    <row r="48" spans="2:13" ht="27.75" customHeight="1">
      <c r="B48" s="1177"/>
      <c r="C48" s="1178"/>
      <c r="D48" s="85"/>
      <c r="E48" s="1179" t="s">
        <v>32</v>
      </c>
      <c r="F48" s="1179"/>
      <c r="G48" s="1179"/>
      <c r="H48" s="1180"/>
      <c r="I48" s="86" t="s">
        <v>482</v>
      </c>
      <c r="J48" s="87" t="s">
        <v>482</v>
      </c>
      <c r="K48" s="87" t="s">
        <v>482</v>
      </c>
      <c r="L48" s="87" t="s">
        <v>482</v>
      </c>
      <c r="M48" s="88" t="s">
        <v>482</v>
      </c>
    </row>
    <row r="49" spans="2:13" ht="27.75" customHeight="1">
      <c r="B49" s="1173" t="s">
        <v>33</v>
      </c>
      <c r="C49" s="1174"/>
      <c r="D49" s="89"/>
      <c r="E49" s="1179" t="s">
        <v>34</v>
      </c>
      <c r="F49" s="1179"/>
      <c r="G49" s="1179"/>
      <c r="H49" s="1180"/>
      <c r="I49" s="86">
        <v>3231</v>
      </c>
      <c r="J49" s="87">
        <v>3525</v>
      </c>
      <c r="K49" s="87">
        <v>4236</v>
      </c>
      <c r="L49" s="87">
        <v>5783</v>
      </c>
      <c r="M49" s="88">
        <v>6599</v>
      </c>
    </row>
    <row r="50" spans="2:13" ht="27.75" customHeight="1">
      <c r="B50" s="1175"/>
      <c r="C50" s="1176"/>
      <c r="D50" s="85"/>
      <c r="E50" s="1179" t="s">
        <v>35</v>
      </c>
      <c r="F50" s="1179"/>
      <c r="G50" s="1179"/>
      <c r="H50" s="1180"/>
      <c r="I50" s="86">
        <v>16279</v>
      </c>
      <c r="J50" s="87">
        <v>16680</v>
      </c>
      <c r="K50" s="87">
        <v>19929</v>
      </c>
      <c r="L50" s="87">
        <v>19605</v>
      </c>
      <c r="M50" s="88">
        <v>19093</v>
      </c>
    </row>
    <row r="51" spans="2:13" ht="27.75" customHeight="1">
      <c r="B51" s="1177"/>
      <c r="C51" s="1178"/>
      <c r="D51" s="85"/>
      <c r="E51" s="1179" t="s">
        <v>36</v>
      </c>
      <c r="F51" s="1179"/>
      <c r="G51" s="1179"/>
      <c r="H51" s="1180"/>
      <c r="I51" s="86">
        <v>63386</v>
      </c>
      <c r="J51" s="87">
        <v>62392</v>
      </c>
      <c r="K51" s="87">
        <v>62378</v>
      </c>
      <c r="L51" s="87">
        <v>62394</v>
      </c>
      <c r="M51" s="88">
        <v>62077</v>
      </c>
    </row>
    <row r="52" spans="2:13" ht="27.75" customHeight="1" thickBot="1">
      <c r="B52" s="1181" t="s">
        <v>37</v>
      </c>
      <c r="C52" s="1182"/>
      <c r="D52" s="90"/>
      <c r="E52" s="1183" t="s">
        <v>38</v>
      </c>
      <c r="F52" s="1183"/>
      <c r="G52" s="1183"/>
      <c r="H52" s="1184"/>
      <c r="I52" s="91">
        <v>34088</v>
      </c>
      <c r="J52" s="92">
        <v>31838</v>
      </c>
      <c r="K52" s="92">
        <v>32232</v>
      </c>
      <c r="L52" s="92">
        <v>30452</v>
      </c>
      <c r="M52" s="93">
        <v>27182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customSheetViews>
    <customSheetView guid="{20CDAE81-D5BB-421E-B313-DE5827A8B287}"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1F21A13E-0362-4A6E-B883-088616C93A41}"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5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33792</v>
      </c>
      <c r="E3" s="116"/>
      <c r="F3" s="117">
        <v>37688</v>
      </c>
      <c r="G3" s="118"/>
      <c r="H3" s="119"/>
    </row>
    <row r="4" spans="1:8">
      <c r="A4" s="120"/>
      <c r="B4" s="121"/>
      <c r="C4" s="122"/>
      <c r="D4" s="123">
        <v>23105</v>
      </c>
      <c r="E4" s="124"/>
      <c r="F4" s="125">
        <v>22661</v>
      </c>
      <c r="G4" s="126"/>
      <c r="H4" s="127"/>
    </row>
    <row r="5" spans="1:8">
      <c r="A5" s="108" t="s">
        <v>514</v>
      </c>
      <c r="B5" s="113"/>
      <c r="C5" s="114"/>
      <c r="D5" s="115">
        <v>28112</v>
      </c>
      <c r="E5" s="116"/>
      <c r="F5" s="117">
        <v>38606</v>
      </c>
      <c r="G5" s="118"/>
      <c r="H5" s="119"/>
    </row>
    <row r="6" spans="1:8">
      <c r="A6" s="120"/>
      <c r="B6" s="121"/>
      <c r="C6" s="122"/>
      <c r="D6" s="123">
        <v>22921</v>
      </c>
      <c r="E6" s="124"/>
      <c r="F6" s="125">
        <v>22435</v>
      </c>
      <c r="G6" s="126"/>
      <c r="H6" s="127"/>
    </row>
    <row r="7" spans="1:8">
      <c r="A7" s="108" t="s">
        <v>515</v>
      </c>
      <c r="B7" s="113"/>
      <c r="C7" s="114"/>
      <c r="D7" s="115">
        <v>40264</v>
      </c>
      <c r="E7" s="116"/>
      <c r="F7" s="117">
        <v>39425</v>
      </c>
      <c r="G7" s="118"/>
      <c r="H7" s="119"/>
    </row>
    <row r="8" spans="1:8">
      <c r="A8" s="120"/>
      <c r="B8" s="121"/>
      <c r="C8" s="122"/>
      <c r="D8" s="123">
        <v>22081</v>
      </c>
      <c r="E8" s="124"/>
      <c r="F8" s="125">
        <v>22414</v>
      </c>
      <c r="G8" s="126"/>
      <c r="H8" s="127"/>
    </row>
    <row r="9" spans="1:8">
      <c r="A9" s="108" t="s">
        <v>516</v>
      </c>
      <c r="B9" s="113"/>
      <c r="C9" s="114"/>
      <c r="D9" s="115">
        <v>46658</v>
      </c>
      <c r="E9" s="116"/>
      <c r="F9" s="117">
        <v>43141</v>
      </c>
      <c r="G9" s="118"/>
      <c r="H9" s="119"/>
    </row>
    <row r="10" spans="1:8">
      <c r="A10" s="120"/>
      <c r="B10" s="121"/>
      <c r="C10" s="122"/>
      <c r="D10" s="123">
        <v>25006</v>
      </c>
      <c r="E10" s="124"/>
      <c r="F10" s="125">
        <v>21887</v>
      </c>
      <c r="G10" s="126"/>
      <c r="H10" s="127"/>
    </row>
    <row r="11" spans="1:8">
      <c r="A11" s="108" t="s">
        <v>517</v>
      </c>
      <c r="B11" s="113"/>
      <c r="C11" s="114"/>
      <c r="D11" s="115">
        <v>47154</v>
      </c>
      <c r="E11" s="116"/>
      <c r="F11" s="117">
        <v>45117</v>
      </c>
      <c r="G11" s="118"/>
      <c r="H11" s="119"/>
    </row>
    <row r="12" spans="1:8">
      <c r="A12" s="120"/>
      <c r="B12" s="121"/>
      <c r="C12" s="128"/>
      <c r="D12" s="123">
        <v>33727</v>
      </c>
      <c r="E12" s="124"/>
      <c r="F12" s="125">
        <v>25589</v>
      </c>
      <c r="G12" s="126"/>
      <c r="H12" s="127"/>
    </row>
    <row r="13" spans="1:8">
      <c r="A13" s="108"/>
      <c r="B13" s="113"/>
      <c r="C13" s="129"/>
      <c r="D13" s="130">
        <v>39196</v>
      </c>
      <c r="E13" s="131"/>
      <c r="F13" s="132">
        <v>40795</v>
      </c>
      <c r="G13" s="133"/>
      <c r="H13" s="119"/>
    </row>
    <row r="14" spans="1:8">
      <c r="A14" s="120"/>
      <c r="B14" s="121"/>
      <c r="C14" s="122"/>
      <c r="D14" s="123">
        <v>25368</v>
      </c>
      <c r="E14" s="124"/>
      <c r="F14" s="125">
        <v>22997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1.0900000000000001</v>
      </c>
      <c r="C19" s="134">
        <f>ROUND(VALUE(SUBSTITUTE(実質収支比率等に係る経年分析!G$48,"▲","-")),2)</f>
        <v>1.72</v>
      </c>
      <c r="D19" s="134">
        <f>ROUND(VALUE(SUBSTITUTE(実質収支比率等に係る経年分析!H$48,"▲","-")),2)</f>
        <v>1.55</v>
      </c>
      <c r="E19" s="134">
        <f>ROUND(VALUE(SUBSTITUTE(実質収支比率等に係る経年分析!I$48,"▲","-")),2)</f>
        <v>3.62</v>
      </c>
      <c r="F19" s="134">
        <f>ROUND(VALUE(SUBSTITUTE(実質収支比率等に係る経年分析!J$48,"▲","-")),2)</f>
        <v>4.42</v>
      </c>
    </row>
    <row r="20" spans="1:11">
      <c r="A20" s="134" t="s">
        <v>43</v>
      </c>
      <c r="B20" s="134">
        <f>ROUND(VALUE(SUBSTITUTE(実質収支比率等に係る経年分析!F$47,"▲","-")),2)</f>
        <v>3.43</v>
      </c>
      <c r="C20" s="134">
        <f>ROUND(VALUE(SUBSTITUTE(実質収支比率等に係る経年分析!G$47,"▲","-")),2)</f>
        <v>3.53</v>
      </c>
      <c r="D20" s="134">
        <f>ROUND(VALUE(SUBSTITUTE(実質収支比率等に係る経年分析!H$47,"▲","-")),2)</f>
        <v>4.46</v>
      </c>
      <c r="E20" s="134">
        <f>ROUND(VALUE(SUBSTITUTE(実質収支比率等に係る経年分析!I$47,"▲","-")),2)</f>
        <v>5.67</v>
      </c>
      <c r="F20" s="134">
        <f>ROUND(VALUE(SUBSTITUTE(実質収支比率等に係る経年分析!J$47,"▲","-")),2)</f>
        <v>6.68</v>
      </c>
    </row>
    <row r="21" spans="1:11">
      <c r="A21" s="134" t="s">
        <v>44</v>
      </c>
      <c r="B21" s="134">
        <f>IF(ISNUMBER(VALUE(SUBSTITUTE(実質収支比率等に係る経年分析!F$49,"▲","-"))),ROUND(VALUE(SUBSTITUTE(実質収支比率等に係る経年分析!F$49,"▲","-")),2),NA())</f>
        <v>2.87</v>
      </c>
      <c r="C21" s="134">
        <f>IF(ISNUMBER(VALUE(SUBSTITUTE(実質収支比率等に係る経年分析!G$49,"▲","-"))),ROUND(VALUE(SUBSTITUTE(実質収支比率等に係る経年分析!G$49,"▲","-")),2),NA())</f>
        <v>0.78</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3.65</v>
      </c>
      <c r="F21" s="134">
        <f>IF(ISNUMBER(VALUE(SUBSTITUTE(実質収支比率等に係る経年分析!J$49,"▲","-"))),ROUND(VALUE(SUBSTITUTE(実質収支比率等に係る経年分析!J$49,"▲","-")),2),NA())</f>
        <v>1.74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1.88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1.4</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0.41</v>
      </c>
    </row>
    <row r="31" spans="1:11">
      <c r="A31" s="135" t="str">
        <f>IF(連結実質赤字比率に係る赤字・黒字の構成分析!C$39="",NA(),連結実質赤字比率に係る赤字・黒字の構成分析!C$39)</f>
        <v>公設地方卸売市場事業会計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1.1100000000000001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1.1499999999999999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1.23</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4.42</v>
      </c>
    </row>
    <row r="35" spans="1:16">
      <c r="A35" s="135" t="str">
        <f>IF(連結実質赤字比率に係る赤字・黒字の構成分析!C$35="",NA(),連結実質赤字比率に係る赤字・黒字の構成分析!C$35)</f>
        <v>土地造成事業会計</v>
      </c>
      <c r="B35" s="135">
        <f>IF(ROUND(VALUE(SUBSTITUTE(連結実質赤字比率に係る赤字・黒字の構成分析!F$35,"▲", "-")), 2) &lt; 0, ABS(ROUND(VALUE(SUBSTITUTE(連結実質赤字比率に係る赤字・黒字の構成分析!F$35,"▲", "-")), 2)), NA())</f>
        <v>0.22</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5.56</v>
      </c>
    </row>
    <row r="36" spans="1:16">
      <c r="A36" s="135" t="str">
        <f>IF(連結実質赤字比率に係る赤字・黒字の構成分析!C$34="",NA(),連結実質赤字比率に係る赤字・黒字の構成分析!C$34)</f>
        <v>市立病院事業会計</v>
      </c>
      <c r="B36" s="135">
        <f>IF(ROUND(VALUE(SUBSTITUTE(連結実質赤字比率に係る赤字・黒字の構成分析!F$34,"▲", "-")), 2) &lt; 0, ABS(ROUND(VALUE(SUBSTITUTE(連結実質赤字比率に係る赤字・黒字の構成分析!F$34,"▲", "-")), 2)), NA())</f>
        <v>2.19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1.04</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0.69</v>
      </c>
      <c r="J36" s="135">
        <f>IF(ROUND(VALUE(SUBSTITUTE(連結実質赤字比率に係る赤字・黒字の構成分析!J$34,"▲", "-")), 2) &lt; 0, ABS(ROUND(VALUE(SUBSTITUTE(連結実質赤字比率に係る赤字・黒字の構成分析!J$34,"▲", "-")), 2)), NA())</f>
        <v>0.28000000000000003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8035</v>
      </c>
      <c r="E42" s="136"/>
      <c r="F42" s="136"/>
      <c r="G42" s="136">
        <f>'実質公債費比率（分子）の構造'!L$52</f>
        <v>8291</v>
      </c>
      <c r="H42" s="136"/>
      <c r="I42" s="136"/>
      <c r="J42" s="136">
        <f>'実質公債費比率（分子）の構造'!M$52</f>
        <v>8281</v>
      </c>
      <c r="K42" s="136"/>
      <c r="L42" s="136"/>
      <c r="M42" s="136">
        <f>'実質公債費比率（分子）の構造'!N$52</f>
        <v>8191</v>
      </c>
      <c r="N42" s="136"/>
      <c r="O42" s="136"/>
      <c r="P42" s="136">
        <f>'実質公債費比率（分子）の構造'!O$52</f>
        <v>8209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261</v>
      </c>
      <c r="C44" s="136"/>
      <c r="D44" s="136"/>
      <c r="E44" s="136">
        <f>'実質公債費比率（分子）の構造'!L$50</f>
        <v>272</v>
      </c>
      <c r="F44" s="136"/>
      <c r="G44" s="136"/>
      <c r="H44" s="136">
        <f>'実質公債費比率（分子）の構造'!M$50</f>
        <v>259</v>
      </c>
      <c r="I44" s="136"/>
      <c r="J44" s="136"/>
      <c r="K44" s="136">
        <f>'実質公債費比率（分子）の構造'!N$50</f>
        <v>152</v>
      </c>
      <c r="L44" s="136"/>
      <c r="M44" s="136"/>
      <c r="N44" s="136">
        <f>'実質公債費比率（分子）の構造'!O$50</f>
        <v>149</v>
      </c>
      <c r="O44" s="136"/>
      <c r="P44" s="136"/>
    </row>
    <row r="45" spans="1:16">
      <c r="A45" s="136" t="s">
        <v>54</v>
      </c>
      <c r="B45" s="136">
        <f>'実質公債費比率（分子）の構造'!K$49</f>
        <v>788</v>
      </c>
      <c r="C45" s="136"/>
      <c r="D45" s="136"/>
      <c r="E45" s="136">
        <f>'実質公債費比率（分子）の構造'!L$49</f>
        <v>897</v>
      </c>
      <c r="F45" s="136"/>
      <c r="G45" s="136"/>
      <c r="H45" s="136">
        <f>'実質公債費比率（分子）の構造'!M$49</f>
        <v>869</v>
      </c>
      <c r="I45" s="136"/>
      <c r="J45" s="136"/>
      <c r="K45" s="136">
        <f>'実質公債費比率（分子）の構造'!N$49</f>
        <v>931</v>
      </c>
      <c r="L45" s="136"/>
      <c r="M45" s="136"/>
      <c r="N45" s="136">
        <f>'実質公債費比率（分子）の構造'!O$49</f>
        <v>881</v>
      </c>
      <c r="O45" s="136"/>
      <c r="P45" s="136"/>
    </row>
    <row r="46" spans="1:16">
      <c r="A46" s="136" t="s">
        <v>55</v>
      </c>
      <c r="B46" s="136">
        <f>'実質公債費比率（分子）の構造'!K$48</f>
        <v>2143</v>
      </c>
      <c r="C46" s="136"/>
      <c r="D46" s="136"/>
      <c r="E46" s="136">
        <f>'実質公債費比率（分子）の構造'!L$48</f>
        <v>2277</v>
      </c>
      <c r="F46" s="136"/>
      <c r="G46" s="136"/>
      <c r="H46" s="136">
        <f>'実質公債費比率（分子）の構造'!M$48</f>
        <v>1734</v>
      </c>
      <c r="I46" s="136"/>
      <c r="J46" s="136"/>
      <c r="K46" s="136">
        <f>'実質公債費比率（分子）の構造'!N$48</f>
        <v>1593</v>
      </c>
      <c r="L46" s="136"/>
      <c r="M46" s="136"/>
      <c r="N46" s="136">
        <f>'実質公債費比率（分子）の構造'!O$48</f>
        <v>1592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8186</v>
      </c>
      <c r="C49" s="136"/>
      <c r="D49" s="136"/>
      <c r="E49" s="136">
        <f>'実質公債費比率（分子）の構造'!L$45</f>
        <v>8330</v>
      </c>
      <c r="F49" s="136"/>
      <c r="G49" s="136"/>
      <c r="H49" s="136">
        <f>'実質公債費比率（分子）の構造'!M$45</f>
        <v>8684</v>
      </c>
      <c r="I49" s="136"/>
      <c r="J49" s="136"/>
      <c r="K49" s="136">
        <f>'実質公債費比率（分子）の構造'!N$45</f>
        <v>7716</v>
      </c>
      <c r="L49" s="136"/>
      <c r="M49" s="136"/>
      <c r="N49" s="136">
        <f>'実質公債費比率（分子）の構造'!O$45</f>
        <v>7430</v>
      </c>
      <c r="O49" s="136"/>
      <c r="P49" s="136"/>
    </row>
    <row r="50" spans="1:16">
      <c r="A50" s="136" t="s">
        <v>59</v>
      </c>
      <c r="B50" s="136" t="e">
        <f>NA()</f>
        <v>#N/A</v>
      </c>
      <c r="C50" s="136">
        <f>IF(ISNUMBER('実質公債費比率（分子）の構造'!K$53),'実質公債費比率（分子）の構造'!K$53,NA())</f>
        <v>3343</v>
      </c>
      <c r="D50" s="136" t="e">
        <f>NA()</f>
        <v>#N/A</v>
      </c>
      <c r="E50" s="136" t="e">
        <f>NA()</f>
        <v>#N/A</v>
      </c>
      <c r="F50" s="136">
        <f>IF(ISNUMBER('実質公債費比率（分子）の構造'!L$53),'実質公債費比率（分子）の構造'!L$53,NA())</f>
        <v>3485</v>
      </c>
      <c r="G50" s="136" t="e">
        <f>NA()</f>
        <v>#N/A</v>
      </c>
      <c r="H50" s="136" t="e">
        <f>NA()</f>
        <v>#N/A</v>
      </c>
      <c r="I50" s="136">
        <f>IF(ISNUMBER('実質公債費比率（分子）の構造'!M$53),'実質公債費比率（分子）の構造'!M$53,NA())</f>
        <v>3265</v>
      </c>
      <c r="J50" s="136" t="e">
        <f>NA()</f>
        <v>#N/A</v>
      </c>
      <c r="K50" s="136" t="e">
        <f>NA()</f>
        <v>#N/A</v>
      </c>
      <c r="L50" s="136">
        <f>IF(ISNUMBER('実質公債費比率（分子）の構造'!N$53),'実質公債費比率（分子）の構造'!N$53,NA())</f>
        <v>2201</v>
      </c>
      <c r="M50" s="136" t="e">
        <f>NA()</f>
        <v>#N/A</v>
      </c>
      <c r="N50" s="136" t="e">
        <f>NA()</f>
        <v>#N/A</v>
      </c>
      <c r="O50" s="136">
        <f>IF(ISNUMBER('実質公債費比率（分子）の構造'!O$53),'実質公債費比率（分子）の構造'!O$53,NA())</f>
        <v>1843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63386</v>
      </c>
      <c r="E56" s="135"/>
      <c r="F56" s="135"/>
      <c r="G56" s="135">
        <f>'将来負担比率（分子）の構造'!J$51</f>
        <v>62392</v>
      </c>
      <c r="H56" s="135"/>
      <c r="I56" s="135"/>
      <c r="J56" s="135">
        <f>'将来負担比率（分子）の構造'!K$51</f>
        <v>62378</v>
      </c>
      <c r="K56" s="135"/>
      <c r="L56" s="135"/>
      <c r="M56" s="135">
        <f>'将来負担比率（分子）の構造'!L$51</f>
        <v>62394</v>
      </c>
      <c r="N56" s="135"/>
      <c r="O56" s="135"/>
      <c r="P56" s="135">
        <f>'将来負担比率（分子）の構造'!M$51</f>
        <v>62077</v>
      </c>
    </row>
    <row r="57" spans="1:16">
      <c r="A57" s="135" t="s">
        <v>35</v>
      </c>
      <c r="B57" s="135"/>
      <c r="C57" s="135"/>
      <c r="D57" s="135">
        <f>'将来負担比率（分子）の構造'!I$50</f>
        <v>16279</v>
      </c>
      <c r="E57" s="135"/>
      <c r="F57" s="135"/>
      <c r="G57" s="135">
        <f>'将来負担比率（分子）の構造'!J$50</f>
        <v>16680</v>
      </c>
      <c r="H57" s="135"/>
      <c r="I57" s="135"/>
      <c r="J57" s="135">
        <f>'将来負担比率（分子）の構造'!K$50</f>
        <v>19929</v>
      </c>
      <c r="K57" s="135"/>
      <c r="L57" s="135"/>
      <c r="M57" s="135">
        <f>'将来負担比率（分子）の構造'!L$50</f>
        <v>19605</v>
      </c>
      <c r="N57" s="135"/>
      <c r="O57" s="135"/>
      <c r="P57" s="135">
        <f>'将来負担比率（分子）の構造'!M$50</f>
        <v>19093</v>
      </c>
    </row>
    <row r="58" spans="1:16">
      <c r="A58" s="135" t="s">
        <v>34</v>
      </c>
      <c r="B58" s="135"/>
      <c r="C58" s="135"/>
      <c r="D58" s="135">
        <f>'将来負担比率（分子）の構造'!I$49</f>
        <v>3231</v>
      </c>
      <c r="E58" s="135"/>
      <c r="F58" s="135"/>
      <c r="G58" s="135">
        <f>'将来負担比率（分子）の構造'!J$49</f>
        <v>3525</v>
      </c>
      <c r="H58" s="135"/>
      <c r="I58" s="135"/>
      <c r="J58" s="135">
        <f>'将来負担比率（分子）の構造'!K$49</f>
        <v>4236</v>
      </c>
      <c r="K58" s="135"/>
      <c r="L58" s="135"/>
      <c r="M58" s="135">
        <f>'将来負担比率（分子）の構造'!L$49</f>
        <v>5783</v>
      </c>
      <c r="N58" s="135"/>
      <c r="O58" s="135"/>
      <c r="P58" s="135">
        <f>'将来負担比率（分子）の構造'!M$49</f>
        <v>6599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5134</v>
      </c>
      <c r="C61" s="135"/>
      <c r="D61" s="135"/>
      <c r="E61" s="135">
        <f>'将来負担比率（分子）の構造'!J$46</f>
        <v>5102</v>
      </c>
      <c r="F61" s="135"/>
      <c r="G61" s="135"/>
      <c r="H61" s="135">
        <f>'将来負担比率（分子）の構造'!K$46</f>
        <v>4585</v>
      </c>
      <c r="I61" s="135"/>
      <c r="J61" s="135"/>
      <c r="K61" s="135">
        <f>'将来負担比率（分子）の構造'!L$46</f>
        <v>4103</v>
      </c>
      <c r="L61" s="135"/>
      <c r="M61" s="135"/>
      <c r="N61" s="135">
        <f>'将来負担比率（分子）の構造'!M$46</f>
        <v>3604</v>
      </c>
      <c r="O61" s="135"/>
      <c r="P61" s="135"/>
    </row>
    <row r="62" spans="1:16">
      <c r="A62" s="135" t="s">
        <v>29</v>
      </c>
      <c r="B62" s="135">
        <f>'将来負担比率（分子）の構造'!I$45</f>
        <v>11200</v>
      </c>
      <c r="C62" s="135"/>
      <c r="D62" s="135"/>
      <c r="E62" s="135">
        <f>'将来負担比率（分子）の構造'!J$45</f>
        <v>10235</v>
      </c>
      <c r="F62" s="135"/>
      <c r="G62" s="135"/>
      <c r="H62" s="135">
        <f>'将来負担比率（分子）の構造'!K$45</f>
        <v>9394</v>
      </c>
      <c r="I62" s="135"/>
      <c r="J62" s="135"/>
      <c r="K62" s="135">
        <f>'将来負担比率（分子）の構造'!L$45</f>
        <v>8784</v>
      </c>
      <c r="L62" s="135"/>
      <c r="M62" s="135"/>
      <c r="N62" s="135">
        <f>'将来負担比率（分子）の構造'!M$45</f>
        <v>7420</v>
      </c>
      <c r="O62" s="135"/>
      <c r="P62" s="135"/>
    </row>
    <row r="63" spans="1:16">
      <c r="A63" s="135" t="s">
        <v>28</v>
      </c>
      <c r="B63" s="135">
        <f>'将来負担比率（分子）の構造'!I$44</f>
        <v>6997</v>
      </c>
      <c r="C63" s="135"/>
      <c r="D63" s="135"/>
      <c r="E63" s="135">
        <f>'将来負担比率（分子）の構造'!J$44</f>
        <v>6706</v>
      </c>
      <c r="F63" s="135"/>
      <c r="G63" s="135"/>
      <c r="H63" s="135">
        <f>'将来負担比率（分子）の構造'!K$44</f>
        <v>7071</v>
      </c>
      <c r="I63" s="135"/>
      <c r="J63" s="135"/>
      <c r="K63" s="135">
        <f>'将来負担比率（分子）の構造'!L$44</f>
        <v>7351</v>
      </c>
      <c r="L63" s="135"/>
      <c r="M63" s="135"/>
      <c r="N63" s="135">
        <f>'将来負担比率（分子）の構造'!M$44</f>
        <v>7162</v>
      </c>
      <c r="O63" s="135"/>
      <c r="P63" s="135"/>
    </row>
    <row r="64" spans="1:16">
      <c r="A64" s="135" t="s">
        <v>27</v>
      </c>
      <c r="B64" s="135">
        <f>'将来負担比率（分子）の構造'!I$43</f>
        <v>27766</v>
      </c>
      <c r="C64" s="135"/>
      <c r="D64" s="135"/>
      <c r="E64" s="135">
        <f>'将来負担比率（分子）の構造'!J$43</f>
        <v>27625</v>
      </c>
      <c r="F64" s="135"/>
      <c r="G64" s="135"/>
      <c r="H64" s="135">
        <f>'将来負担比率（分子）の構造'!K$43</f>
        <v>23523</v>
      </c>
      <c r="I64" s="135"/>
      <c r="J64" s="135"/>
      <c r="K64" s="135">
        <f>'将来負担比率（分子）の構造'!L$43</f>
        <v>22736</v>
      </c>
      <c r="L64" s="135"/>
      <c r="M64" s="135"/>
      <c r="N64" s="135">
        <f>'将来負担比率（分子）の構造'!M$43</f>
        <v>21254</v>
      </c>
      <c r="O64" s="135"/>
      <c r="P64" s="135"/>
    </row>
    <row r="65" spans="1:16">
      <c r="A65" s="135" t="s">
        <v>26</v>
      </c>
      <c r="B65" s="135">
        <f>'将来負担比率（分子）の構造'!I$42</f>
        <v>1407</v>
      </c>
      <c r="C65" s="135"/>
      <c r="D65" s="135"/>
      <c r="E65" s="135">
        <f>'将来負担比率（分子）の構造'!J$42</f>
        <v>1266</v>
      </c>
      <c r="F65" s="135"/>
      <c r="G65" s="135"/>
      <c r="H65" s="135">
        <f>'将来負担比率（分子）の構造'!K$42</f>
        <v>1214</v>
      </c>
      <c r="I65" s="135"/>
      <c r="J65" s="135"/>
      <c r="K65" s="135">
        <f>'将来負担比率（分子）の構造'!L$42</f>
        <v>2035</v>
      </c>
      <c r="L65" s="135"/>
      <c r="M65" s="135"/>
      <c r="N65" s="135">
        <f>'将来負担比率（分子）の構造'!M$42</f>
        <v>1948</v>
      </c>
      <c r="O65" s="135"/>
      <c r="P65" s="135"/>
    </row>
    <row r="66" spans="1:16">
      <c r="A66" s="135" t="s">
        <v>25</v>
      </c>
      <c r="B66" s="135">
        <f>'将来負担比率（分子）の構造'!I$41</f>
        <v>64481</v>
      </c>
      <c r="C66" s="135"/>
      <c r="D66" s="135"/>
      <c r="E66" s="135">
        <f>'将来負担比率（分子）の構造'!J$41</f>
        <v>63503</v>
      </c>
      <c r="F66" s="135"/>
      <c r="G66" s="135"/>
      <c r="H66" s="135">
        <f>'将来負担比率（分子）の構造'!K$41</f>
        <v>72988</v>
      </c>
      <c r="I66" s="135"/>
      <c r="J66" s="135"/>
      <c r="K66" s="135">
        <f>'将来負担比率（分子）の構造'!L$41</f>
        <v>73225</v>
      </c>
      <c r="L66" s="135"/>
      <c r="M66" s="135"/>
      <c r="N66" s="135">
        <f>'将来負担比率（分子）の構造'!M$41</f>
        <v>73563</v>
      </c>
      <c r="O66" s="135"/>
      <c r="P66" s="135"/>
    </row>
    <row r="67" spans="1:16">
      <c r="A67" s="135" t="s">
        <v>63</v>
      </c>
      <c r="B67" s="135" t="e">
        <f>NA()</f>
        <v>#N/A</v>
      </c>
      <c r="C67" s="135">
        <f>IF(ISNUMBER('将来負担比率（分子）の構造'!I$52), IF('将来負担比率（分子）の構造'!I$52 &lt; 0, 0, '将来負担比率（分子）の構造'!I$52), NA())</f>
        <v>34088</v>
      </c>
      <c r="D67" s="135" t="e">
        <f>NA()</f>
        <v>#N/A</v>
      </c>
      <c r="E67" s="135" t="e">
        <f>NA()</f>
        <v>#N/A</v>
      </c>
      <c r="F67" s="135">
        <f>IF(ISNUMBER('将来負担比率（分子）の構造'!J$52), IF('将来負担比率（分子）の構造'!J$52 &lt; 0, 0, '将来負担比率（分子）の構造'!J$52), NA())</f>
        <v>31838</v>
      </c>
      <c r="G67" s="135" t="e">
        <f>NA()</f>
        <v>#N/A</v>
      </c>
      <c r="H67" s="135" t="e">
        <f>NA()</f>
        <v>#N/A</v>
      </c>
      <c r="I67" s="135">
        <f>IF(ISNUMBER('将来負担比率（分子）の構造'!K$52), IF('将来負担比率（分子）の構造'!K$52 &lt; 0, 0, '将来負担比率（分子）の構造'!K$52), NA())</f>
        <v>32232</v>
      </c>
      <c r="J67" s="135" t="e">
        <f>NA()</f>
        <v>#N/A</v>
      </c>
      <c r="K67" s="135" t="e">
        <f>NA()</f>
        <v>#N/A</v>
      </c>
      <c r="L67" s="135">
        <f>IF(ISNUMBER('将来負担比率（分子）の構造'!L$52), IF('将来負担比率（分子）の構造'!L$52 &lt; 0, 0, '将来負担比率（分子）の構造'!L$52), NA())</f>
        <v>30452</v>
      </c>
      <c r="M67" s="135" t="e">
        <f>NA()</f>
        <v>#N/A</v>
      </c>
      <c r="N67" s="135" t="e">
        <f>NA()</f>
        <v>#N/A</v>
      </c>
      <c r="O67" s="135">
        <f>IF(ISNUMBER('将来負担比率（分子）の構造'!M$52), IF('将来負担比率（分子）の構造'!M$52 &lt; 0, 0, '将来負担比率（分子）の構造'!M$52), NA())</f>
        <v>27182</v>
      </c>
      <c r="P67" s="135" t="e">
        <f>NA()</f>
        <v>#N/A</v>
      </c>
    </row>
  </sheetData>
  <sheetProtection password="979D" sheet="1" objects="1" scenarios="1"/>
  <customSheetViews>
    <customSheetView guid="{20CDAE81-D5BB-421E-B313-DE5827A8B287}" state="hidden">
      <pageMargins left="0.78700000000000003" right="0.78700000000000003" top="0.98399999999999999" bottom="0.98399999999999999" header="0.51200000000000001" footer="0.51200000000000001"/>
      <headerFooter alignWithMargins="0"/>
    </customSheetView>
    <customSheetView guid="{1F21A13E-0362-4A6E-B883-088616C93A41}"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0" zoomScaleNormal="1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27754966</v>
      </c>
      <c r="S5" s="639"/>
      <c r="T5" s="639"/>
      <c r="U5" s="639"/>
      <c r="V5" s="639"/>
      <c r="W5" s="639"/>
      <c r="X5" s="639"/>
      <c r="Y5" s="686"/>
      <c r="Z5" s="699">
        <v>36.1</v>
      </c>
      <c r="AA5" s="699"/>
      <c r="AB5" s="699"/>
      <c r="AC5" s="699"/>
      <c r="AD5" s="700">
        <v>25785202</v>
      </c>
      <c r="AE5" s="700"/>
      <c r="AF5" s="700"/>
      <c r="AG5" s="700"/>
      <c r="AH5" s="700"/>
      <c r="AI5" s="700"/>
      <c r="AJ5" s="700"/>
      <c r="AK5" s="700"/>
      <c r="AL5" s="687">
        <v>70.5</v>
      </c>
      <c r="AM5" s="656"/>
      <c r="AN5" s="656"/>
      <c r="AO5" s="688"/>
      <c r="AP5" s="675" t="s">
        <v>208</v>
      </c>
      <c r="AQ5" s="676"/>
      <c r="AR5" s="676"/>
      <c r="AS5" s="676"/>
      <c r="AT5" s="676"/>
      <c r="AU5" s="676"/>
      <c r="AV5" s="676"/>
      <c r="AW5" s="676"/>
      <c r="AX5" s="676"/>
      <c r="AY5" s="676"/>
      <c r="AZ5" s="676"/>
      <c r="BA5" s="676"/>
      <c r="BB5" s="676"/>
      <c r="BC5" s="676"/>
      <c r="BD5" s="676"/>
      <c r="BE5" s="676"/>
      <c r="BF5" s="677"/>
      <c r="BG5" s="588">
        <v>25755189</v>
      </c>
      <c r="BH5" s="589"/>
      <c r="BI5" s="589"/>
      <c r="BJ5" s="589"/>
      <c r="BK5" s="589"/>
      <c r="BL5" s="589"/>
      <c r="BM5" s="589"/>
      <c r="BN5" s="590"/>
      <c r="BO5" s="641">
        <v>92.8</v>
      </c>
      <c r="BP5" s="641"/>
      <c r="BQ5" s="641"/>
      <c r="BR5" s="641"/>
      <c r="BS5" s="642">
        <v>348845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786125</v>
      </c>
      <c r="S6" s="589"/>
      <c r="T6" s="589"/>
      <c r="U6" s="589"/>
      <c r="V6" s="589"/>
      <c r="W6" s="589"/>
      <c r="X6" s="589"/>
      <c r="Y6" s="590"/>
      <c r="Z6" s="641">
        <v>1</v>
      </c>
      <c r="AA6" s="641"/>
      <c r="AB6" s="641"/>
      <c r="AC6" s="641"/>
      <c r="AD6" s="642">
        <v>786125</v>
      </c>
      <c r="AE6" s="642"/>
      <c r="AF6" s="642"/>
      <c r="AG6" s="642"/>
      <c r="AH6" s="642"/>
      <c r="AI6" s="642"/>
      <c r="AJ6" s="642"/>
      <c r="AK6" s="642"/>
      <c r="AL6" s="611">
        <v>2.1</v>
      </c>
      <c r="AM6" s="643"/>
      <c r="AN6" s="643"/>
      <c r="AO6" s="644"/>
      <c r="AP6" s="585" t="s">
        <v>213</v>
      </c>
      <c r="AQ6" s="586"/>
      <c r="AR6" s="586"/>
      <c r="AS6" s="586"/>
      <c r="AT6" s="586"/>
      <c r="AU6" s="586"/>
      <c r="AV6" s="586"/>
      <c r="AW6" s="586"/>
      <c r="AX6" s="586"/>
      <c r="AY6" s="586"/>
      <c r="AZ6" s="586"/>
      <c r="BA6" s="586"/>
      <c r="BB6" s="586"/>
      <c r="BC6" s="586"/>
      <c r="BD6" s="586"/>
      <c r="BE6" s="586"/>
      <c r="BF6" s="587"/>
      <c r="BG6" s="588">
        <v>25755189</v>
      </c>
      <c r="BH6" s="589"/>
      <c r="BI6" s="589"/>
      <c r="BJ6" s="589"/>
      <c r="BK6" s="589"/>
      <c r="BL6" s="589"/>
      <c r="BM6" s="589"/>
      <c r="BN6" s="590"/>
      <c r="BO6" s="641">
        <v>92.8</v>
      </c>
      <c r="BP6" s="641"/>
      <c r="BQ6" s="641"/>
      <c r="BR6" s="641"/>
      <c r="BS6" s="642">
        <v>348845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447684</v>
      </c>
      <c r="CS6" s="589"/>
      <c r="CT6" s="589"/>
      <c r="CU6" s="589"/>
      <c r="CV6" s="589"/>
      <c r="CW6" s="589"/>
      <c r="CX6" s="589"/>
      <c r="CY6" s="590"/>
      <c r="CZ6" s="641">
        <v>0.6</v>
      </c>
      <c r="DA6" s="641"/>
      <c r="DB6" s="641"/>
      <c r="DC6" s="641"/>
      <c r="DD6" s="594">
        <v>5854</v>
      </c>
      <c r="DE6" s="589"/>
      <c r="DF6" s="589"/>
      <c r="DG6" s="589"/>
      <c r="DH6" s="589"/>
      <c r="DI6" s="589"/>
      <c r="DJ6" s="589"/>
      <c r="DK6" s="589"/>
      <c r="DL6" s="589"/>
      <c r="DM6" s="589"/>
      <c r="DN6" s="589"/>
      <c r="DO6" s="589"/>
      <c r="DP6" s="590"/>
      <c r="DQ6" s="594">
        <v>447683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41893</v>
      </c>
      <c r="S7" s="589"/>
      <c r="T7" s="589"/>
      <c r="U7" s="589"/>
      <c r="V7" s="589"/>
      <c r="W7" s="589"/>
      <c r="X7" s="589"/>
      <c r="Y7" s="590"/>
      <c r="Z7" s="641">
        <v>0.1</v>
      </c>
      <c r="AA7" s="641"/>
      <c r="AB7" s="641"/>
      <c r="AC7" s="641"/>
      <c r="AD7" s="642">
        <v>41893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10436516</v>
      </c>
      <c r="BH7" s="589"/>
      <c r="BI7" s="589"/>
      <c r="BJ7" s="589"/>
      <c r="BK7" s="589"/>
      <c r="BL7" s="589"/>
      <c r="BM7" s="589"/>
      <c r="BN7" s="590"/>
      <c r="BO7" s="641">
        <v>37.6</v>
      </c>
      <c r="BP7" s="641"/>
      <c r="BQ7" s="641"/>
      <c r="BR7" s="641"/>
      <c r="BS7" s="642">
        <v>348845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7928090</v>
      </c>
      <c r="CS7" s="589"/>
      <c r="CT7" s="589"/>
      <c r="CU7" s="589"/>
      <c r="CV7" s="589"/>
      <c r="CW7" s="589"/>
      <c r="CX7" s="589"/>
      <c r="CY7" s="590"/>
      <c r="CZ7" s="641">
        <v>10.6</v>
      </c>
      <c r="DA7" s="641"/>
      <c r="DB7" s="641"/>
      <c r="DC7" s="641"/>
      <c r="DD7" s="594">
        <v>1138161</v>
      </c>
      <c r="DE7" s="589"/>
      <c r="DF7" s="589"/>
      <c r="DG7" s="589"/>
      <c r="DH7" s="589"/>
      <c r="DI7" s="589"/>
      <c r="DJ7" s="589"/>
      <c r="DK7" s="589"/>
      <c r="DL7" s="589"/>
      <c r="DM7" s="589"/>
      <c r="DN7" s="589"/>
      <c r="DO7" s="589"/>
      <c r="DP7" s="590"/>
      <c r="DQ7" s="594">
        <v>6702468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87200</v>
      </c>
      <c r="S8" s="589"/>
      <c r="T8" s="589"/>
      <c r="U8" s="589"/>
      <c r="V8" s="589"/>
      <c r="W8" s="589"/>
      <c r="X8" s="589"/>
      <c r="Y8" s="590"/>
      <c r="Z8" s="641">
        <v>0.1</v>
      </c>
      <c r="AA8" s="641"/>
      <c r="AB8" s="641"/>
      <c r="AC8" s="641"/>
      <c r="AD8" s="642">
        <v>87200</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272828</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29056152</v>
      </c>
      <c r="CS8" s="589"/>
      <c r="CT8" s="589"/>
      <c r="CU8" s="589"/>
      <c r="CV8" s="589"/>
      <c r="CW8" s="589"/>
      <c r="CX8" s="589"/>
      <c r="CY8" s="590"/>
      <c r="CZ8" s="641">
        <v>38.700000000000003</v>
      </c>
      <c r="DA8" s="641"/>
      <c r="DB8" s="641"/>
      <c r="DC8" s="641"/>
      <c r="DD8" s="594">
        <v>339758</v>
      </c>
      <c r="DE8" s="589"/>
      <c r="DF8" s="589"/>
      <c r="DG8" s="589"/>
      <c r="DH8" s="589"/>
      <c r="DI8" s="589"/>
      <c r="DJ8" s="589"/>
      <c r="DK8" s="589"/>
      <c r="DL8" s="589"/>
      <c r="DM8" s="589"/>
      <c r="DN8" s="589"/>
      <c r="DO8" s="589"/>
      <c r="DP8" s="590"/>
      <c r="DQ8" s="594">
        <v>12163084</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46510</v>
      </c>
      <c r="S9" s="589"/>
      <c r="T9" s="589"/>
      <c r="U9" s="589"/>
      <c r="V9" s="589"/>
      <c r="W9" s="589"/>
      <c r="X9" s="589"/>
      <c r="Y9" s="590"/>
      <c r="Z9" s="641">
        <v>0.1</v>
      </c>
      <c r="AA9" s="641"/>
      <c r="AB9" s="641"/>
      <c r="AC9" s="641"/>
      <c r="AD9" s="642">
        <v>46510</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7343306</v>
      </c>
      <c r="BH9" s="589"/>
      <c r="BI9" s="589"/>
      <c r="BJ9" s="589"/>
      <c r="BK9" s="589"/>
      <c r="BL9" s="589"/>
      <c r="BM9" s="589"/>
      <c r="BN9" s="590"/>
      <c r="BO9" s="641">
        <v>26.5</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5227892</v>
      </c>
      <c r="CS9" s="589"/>
      <c r="CT9" s="589"/>
      <c r="CU9" s="589"/>
      <c r="CV9" s="589"/>
      <c r="CW9" s="589"/>
      <c r="CX9" s="589"/>
      <c r="CY9" s="590"/>
      <c r="CZ9" s="641">
        <v>7</v>
      </c>
      <c r="DA9" s="641"/>
      <c r="DB9" s="641"/>
      <c r="DC9" s="641"/>
      <c r="DD9" s="594">
        <v>159762</v>
      </c>
      <c r="DE9" s="589"/>
      <c r="DF9" s="589"/>
      <c r="DG9" s="589"/>
      <c r="DH9" s="589"/>
      <c r="DI9" s="589"/>
      <c r="DJ9" s="589"/>
      <c r="DK9" s="589"/>
      <c r="DL9" s="589"/>
      <c r="DM9" s="589"/>
      <c r="DN9" s="589"/>
      <c r="DO9" s="589"/>
      <c r="DP9" s="590"/>
      <c r="DQ9" s="594">
        <v>4068282</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2206847</v>
      </c>
      <c r="S10" s="589"/>
      <c r="T10" s="589"/>
      <c r="U10" s="589"/>
      <c r="V10" s="589"/>
      <c r="W10" s="589"/>
      <c r="X10" s="589"/>
      <c r="Y10" s="590"/>
      <c r="Z10" s="641">
        <v>2.9</v>
      </c>
      <c r="AA10" s="641"/>
      <c r="AB10" s="641"/>
      <c r="AC10" s="641"/>
      <c r="AD10" s="642">
        <v>2206847</v>
      </c>
      <c r="AE10" s="642"/>
      <c r="AF10" s="642"/>
      <c r="AG10" s="642"/>
      <c r="AH10" s="642"/>
      <c r="AI10" s="642"/>
      <c r="AJ10" s="642"/>
      <c r="AK10" s="642"/>
      <c r="AL10" s="611">
        <v>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585339</v>
      </c>
      <c r="BH10" s="589"/>
      <c r="BI10" s="589"/>
      <c r="BJ10" s="589"/>
      <c r="BK10" s="589"/>
      <c r="BL10" s="589"/>
      <c r="BM10" s="589"/>
      <c r="BN10" s="590"/>
      <c r="BO10" s="641">
        <v>2.1</v>
      </c>
      <c r="BP10" s="641"/>
      <c r="BQ10" s="641"/>
      <c r="BR10" s="641"/>
      <c r="BS10" s="594">
        <v>54430</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265882</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195192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172443</v>
      </c>
      <c r="S11" s="589"/>
      <c r="T11" s="589"/>
      <c r="U11" s="589"/>
      <c r="V11" s="589"/>
      <c r="W11" s="589"/>
      <c r="X11" s="589"/>
      <c r="Y11" s="590"/>
      <c r="Z11" s="641">
        <v>0.2</v>
      </c>
      <c r="AA11" s="641"/>
      <c r="AB11" s="641"/>
      <c r="AC11" s="641"/>
      <c r="AD11" s="642">
        <v>172443</v>
      </c>
      <c r="AE11" s="642"/>
      <c r="AF11" s="642"/>
      <c r="AG11" s="642"/>
      <c r="AH11" s="642"/>
      <c r="AI11" s="642"/>
      <c r="AJ11" s="642"/>
      <c r="AK11" s="642"/>
      <c r="AL11" s="611">
        <v>0.5</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2235043</v>
      </c>
      <c r="BH11" s="589"/>
      <c r="BI11" s="589"/>
      <c r="BJ11" s="589"/>
      <c r="BK11" s="589"/>
      <c r="BL11" s="589"/>
      <c r="BM11" s="589"/>
      <c r="BN11" s="590"/>
      <c r="BO11" s="641">
        <v>8.1</v>
      </c>
      <c r="BP11" s="641"/>
      <c r="BQ11" s="641"/>
      <c r="BR11" s="641"/>
      <c r="BS11" s="594">
        <v>294415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638939</v>
      </c>
      <c r="CS11" s="589"/>
      <c r="CT11" s="589"/>
      <c r="CU11" s="589"/>
      <c r="CV11" s="589"/>
      <c r="CW11" s="589"/>
      <c r="CX11" s="589"/>
      <c r="CY11" s="590"/>
      <c r="CZ11" s="641">
        <v>0.9</v>
      </c>
      <c r="DA11" s="641"/>
      <c r="DB11" s="641"/>
      <c r="DC11" s="641"/>
      <c r="DD11" s="594">
        <v>344811</v>
      </c>
      <c r="DE11" s="589"/>
      <c r="DF11" s="589"/>
      <c r="DG11" s="589"/>
      <c r="DH11" s="589"/>
      <c r="DI11" s="589"/>
      <c r="DJ11" s="589"/>
      <c r="DK11" s="589"/>
      <c r="DL11" s="589"/>
      <c r="DM11" s="589"/>
      <c r="DN11" s="589"/>
      <c r="DO11" s="589"/>
      <c r="DP11" s="590"/>
      <c r="DQ11" s="594">
        <v>285515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13119564</v>
      </c>
      <c r="BH12" s="589"/>
      <c r="BI12" s="589"/>
      <c r="BJ12" s="589"/>
      <c r="BK12" s="589"/>
      <c r="BL12" s="589"/>
      <c r="BM12" s="589"/>
      <c r="BN12" s="590"/>
      <c r="BO12" s="641">
        <v>47.3</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1788919</v>
      </c>
      <c r="CS12" s="589"/>
      <c r="CT12" s="589"/>
      <c r="CU12" s="589"/>
      <c r="CV12" s="589"/>
      <c r="CW12" s="589"/>
      <c r="CX12" s="589"/>
      <c r="CY12" s="590"/>
      <c r="CZ12" s="641">
        <v>2.4</v>
      </c>
      <c r="DA12" s="641"/>
      <c r="DB12" s="641"/>
      <c r="DC12" s="641"/>
      <c r="DD12" s="594">
        <v>21378</v>
      </c>
      <c r="DE12" s="589"/>
      <c r="DF12" s="589"/>
      <c r="DG12" s="589"/>
      <c r="DH12" s="589"/>
      <c r="DI12" s="589"/>
      <c r="DJ12" s="589"/>
      <c r="DK12" s="589"/>
      <c r="DL12" s="589"/>
      <c r="DM12" s="589"/>
      <c r="DN12" s="589"/>
      <c r="DO12" s="589"/>
      <c r="DP12" s="590"/>
      <c r="DQ12" s="594">
        <v>640211</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67843</v>
      </c>
      <c r="S13" s="589"/>
      <c r="T13" s="589"/>
      <c r="U13" s="589"/>
      <c r="V13" s="589"/>
      <c r="W13" s="589"/>
      <c r="X13" s="589"/>
      <c r="Y13" s="590"/>
      <c r="Z13" s="641">
        <v>0.1</v>
      </c>
      <c r="AA13" s="641"/>
      <c r="AB13" s="641"/>
      <c r="AC13" s="641"/>
      <c r="AD13" s="642">
        <v>67843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12927009</v>
      </c>
      <c r="BH13" s="589"/>
      <c r="BI13" s="589"/>
      <c r="BJ13" s="589"/>
      <c r="BK13" s="589"/>
      <c r="BL13" s="589"/>
      <c r="BM13" s="589"/>
      <c r="BN13" s="590"/>
      <c r="BO13" s="641">
        <v>46.6</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12532948</v>
      </c>
      <c r="CS13" s="589"/>
      <c r="CT13" s="589"/>
      <c r="CU13" s="589"/>
      <c r="CV13" s="589"/>
      <c r="CW13" s="589"/>
      <c r="CX13" s="589"/>
      <c r="CY13" s="590"/>
      <c r="CZ13" s="641">
        <v>16.7</v>
      </c>
      <c r="DA13" s="641"/>
      <c r="DB13" s="641"/>
      <c r="DC13" s="641"/>
      <c r="DD13" s="594">
        <v>3197528</v>
      </c>
      <c r="DE13" s="589"/>
      <c r="DF13" s="589"/>
      <c r="DG13" s="589"/>
      <c r="DH13" s="589"/>
      <c r="DI13" s="589"/>
      <c r="DJ13" s="589"/>
      <c r="DK13" s="589"/>
      <c r="DL13" s="589"/>
      <c r="DM13" s="589"/>
      <c r="DN13" s="589"/>
      <c r="DO13" s="589"/>
      <c r="DP13" s="590"/>
      <c r="DQ13" s="594">
        <v>5102077</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256356</v>
      </c>
      <c r="BH14" s="589"/>
      <c r="BI14" s="589"/>
      <c r="BJ14" s="589"/>
      <c r="BK14" s="589"/>
      <c r="BL14" s="589"/>
      <c r="BM14" s="589"/>
      <c r="BN14" s="590"/>
      <c r="BO14" s="641">
        <v>0.9</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2805878</v>
      </c>
      <c r="CS14" s="589"/>
      <c r="CT14" s="589"/>
      <c r="CU14" s="589"/>
      <c r="CV14" s="589"/>
      <c r="CW14" s="589"/>
      <c r="CX14" s="589"/>
      <c r="CY14" s="590"/>
      <c r="CZ14" s="641">
        <v>3.7</v>
      </c>
      <c r="DA14" s="641"/>
      <c r="DB14" s="641"/>
      <c r="DC14" s="641"/>
      <c r="DD14" s="594">
        <v>871555</v>
      </c>
      <c r="DE14" s="589"/>
      <c r="DF14" s="589"/>
      <c r="DG14" s="589"/>
      <c r="DH14" s="589"/>
      <c r="DI14" s="589"/>
      <c r="DJ14" s="589"/>
      <c r="DK14" s="589"/>
      <c r="DL14" s="589"/>
      <c r="DM14" s="589"/>
      <c r="DN14" s="589"/>
      <c r="DO14" s="589"/>
      <c r="DP14" s="590"/>
      <c r="DQ14" s="594">
        <v>2110450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102352</v>
      </c>
      <c r="S15" s="589"/>
      <c r="T15" s="589"/>
      <c r="U15" s="589"/>
      <c r="V15" s="589"/>
      <c r="W15" s="589"/>
      <c r="X15" s="589"/>
      <c r="Y15" s="590"/>
      <c r="Z15" s="641">
        <v>0.1</v>
      </c>
      <c r="AA15" s="641"/>
      <c r="AB15" s="641"/>
      <c r="AC15" s="641"/>
      <c r="AD15" s="642">
        <v>102352</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1870469</v>
      </c>
      <c r="BH15" s="589"/>
      <c r="BI15" s="589"/>
      <c r="BJ15" s="589"/>
      <c r="BK15" s="589"/>
      <c r="BL15" s="589"/>
      <c r="BM15" s="589"/>
      <c r="BN15" s="590"/>
      <c r="BO15" s="641">
        <v>6.7</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6996856</v>
      </c>
      <c r="CS15" s="589"/>
      <c r="CT15" s="589"/>
      <c r="CU15" s="589"/>
      <c r="CV15" s="589"/>
      <c r="CW15" s="589"/>
      <c r="CX15" s="589"/>
      <c r="CY15" s="590"/>
      <c r="CZ15" s="641">
        <v>9.3000000000000007</v>
      </c>
      <c r="DA15" s="641"/>
      <c r="DB15" s="641"/>
      <c r="DC15" s="641"/>
      <c r="DD15" s="594">
        <v>2129084</v>
      </c>
      <c r="DE15" s="589"/>
      <c r="DF15" s="589"/>
      <c r="DG15" s="589"/>
      <c r="DH15" s="589"/>
      <c r="DI15" s="589"/>
      <c r="DJ15" s="589"/>
      <c r="DK15" s="589"/>
      <c r="DL15" s="589"/>
      <c r="DM15" s="589"/>
      <c r="DN15" s="589"/>
      <c r="DO15" s="589"/>
      <c r="DP15" s="590"/>
      <c r="DQ15" s="594">
        <v>4731988</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7313227</v>
      </c>
      <c r="S16" s="589"/>
      <c r="T16" s="589"/>
      <c r="U16" s="589"/>
      <c r="V16" s="589"/>
      <c r="W16" s="589"/>
      <c r="X16" s="589"/>
      <c r="Y16" s="590"/>
      <c r="Z16" s="641">
        <v>9.5</v>
      </c>
      <c r="AA16" s="641"/>
      <c r="AB16" s="641"/>
      <c r="AC16" s="641"/>
      <c r="AD16" s="642">
        <v>7050260</v>
      </c>
      <c r="AE16" s="642"/>
      <c r="AF16" s="642"/>
      <c r="AG16" s="642"/>
      <c r="AH16" s="642"/>
      <c r="AI16" s="642"/>
      <c r="AJ16" s="642"/>
      <c r="AK16" s="642"/>
      <c r="AL16" s="611">
        <v>19.3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72284</v>
      </c>
      <c r="BH16" s="589"/>
      <c r="BI16" s="589"/>
      <c r="BJ16" s="589"/>
      <c r="BK16" s="589"/>
      <c r="BL16" s="589"/>
      <c r="BM16" s="589"/>
      <c r="BN16" s="590"/>
      <c r="BO16" s="641">
        <v>0.3</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24516</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16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7050260</v>
      </c>
      <c r="S17" s="589"/>
      <c r="T17" s="589"/>
      <c r="U17" s="589"/>
      <c r="V17" s="589"/>
      <c r="W17" s="589"/>
      <c r="X17" s="589"/>
      <c r="Y17" s="590"/>
      <c r="Z17" s="641">
        <v>9.1999999999999993</v>
      </c>
      <c r="AA17" s="641"/>
      <c r="AB17" s="641"/>
      <c r="AC17" s="641"/>
      <c r="AD17" s="642">
        <v>7050260</v>
      </c>
      <c r="AE17" s="642"/>
      <c r="AF17" s="642"/>
      <c r="AG17" s="642"/>
      <c r="AH17" s="642"/>
      <c r="AI17" s="642"/>
      <c r="AJ17" s="642"/>
      <c r="AK17" s="642"/>
      <c r="AL17" s="611">
        <v>19.3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7433559</v>
      </c>
      <c r="CS17" s="589"/>
      <c r="CT17" s="589"/>
      <c r="CU17" s="589"/>
      <c r="CV17" s="589"/>
      <c r="CW17" s="589"/>
      <c r="CX17" s="589"/>
      <c r="CY17" s="590"/>
      <c r="CZ17" s="641">
        <v>9.9</v>
      </c>
      <c r="DA17" s="641"/>
      <c r="DB17" s="641"/>
      <c r="DC17" s="641"/>
      <c r="DD17" s="594" t="s">
        <v>112</v>
      </c>
      <c r="DE17" s="589"/>
      <c r="DF17" s="589"/>
      <c r="DG17" s="589"/>
      <c r="DH17" s="589"/>
      <c r="DI17" s="589"/>
      <c r="DJ17" s="589"/>
      <c r="DK17" s="589"/>
      <c r="DL17" s="589"/>
      <c r="DM17" s="589"/>
      <c r="DN17" s="589"/>
      <c r="DO17" s="589"/>
      <c r="DP17" s="590"/>
      <c r="DQ17" s="594">
        <v>6754342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262889</v>
      </c>
      <c r="S18" s="589"/>
      <c r="T18" s="589"/>
      <c r="U18" s="589"/>
      <c r="V18" s="589"/>
      <c r="W18" s="589"/>
      <c r="X18" s="589"/>
      <c r="Y18" s="590"/>
      <c r="Z18" s="641">
        <v>0.3</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78</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1999777</v>
      </c>
      <c r="BH19" s="589"/>
      <c r="BI19" s="589"/>
      <c r="BJ19" s="589"/>
      <c r="BK19" s="589"/>
      <c r="BL19" s="589"/>
      <c r="BM19" s="589"/>
      <c r="BN19" s="590"/>
      <c r="BO19" s="641">
        <v>7.2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38579406</v>
      </c>
      <c r="S20" s="589"/>
      <c r="T20" s="589"/>
      <c r="U20" s="589"/>
      <c r="V20" s="589"/>
      <c r="W20" s="589"/>
      <c r="X20" s="589"/>
      <c r="Y20" s="590"/>
      <c r="Z20" s="641">
        <v>50.1</v>
      </c>
      <c r="AA20" s="641"/>
      <c r="AB20" s="641"/>
      <c r="AC20" s="641"/>
      <c r="AD20" s="642">
        <v>36346675</v>
      </c>
      <c r="AE20" s="642"/>
      <c r="AF20" s="642"/>
      <c r="AG20" s="642"/>
      <c r="AH20" s="642"/>
      <c r="AI20" s="642"/>
      <c r="AJ20" s="642"/>
      <c r="AK20" s="642"/>
      <c r="AL20" s="611">
        <v>99.4</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1999777</v>
      </c>
      <c r="BH20" s="589"/>
      <c r="BI20" s="589"/>
      <c r="BJ20" s="589"/>
      <c r="BK20" s="589"/>
      <c r="BL20" s="589"/>
      <c r="BM20" s="589"/>
      <c r="BN20" s="590"/>
      <c r="BO20" s="641">
        <v>7.2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75147315</v>
      </c>
      <c r="CS20" s="589"/>
      <c r="CT20" s="589"/>
      <c r="CU20" s="589"/>
      <c r="CV20" s="589"/>
      <c r="CW20" s="589"/>
      <c r="CX20" s="589"/>
      <c r="CY20" s="590"/>
      <c r="CZ20" s="641">
        <v>100</v>
      </c>
      <c r="DA20" s="641"/>
      <c r="DB20" s="641"/>
      <c r="DC20" s="641"/>
      <c r="DD20" s="594">
        <v>8207891</v>
      </c>
      <c r="DE20" s="589"/>
      <c r="DF20" s="589"/>
      <c r="DG20" s="589"/>
      <c r="DH20" s="589"/>
      <c r="DI20" s="589"/>
      <c r="DJ20" s="589"/>
      <c r="DK20" s="589"/>
      <c r="DL20" s="589"/>
      <c r="DM20" s="589"/>
      <c r="DN20" s="589"/>
      <c r="DO20" s="589"/>
      <c r="DP20" s="590"/>
      <c r="DQ20" s="594">
        <v>43201308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30018</v>
      </c>
      <c r="S21" s="589"/>
      <c r="T21" s="589"/>
      <c r="U21" s="589"/>
      <c r="V21" s="589"/>
      <c r="W21" s="589"/>
      <c r="X21" s="589"/>
      <c r="Y21" s="590"/>
      <c r="Z21" s="641">
        <v>0</v>
      </c>
      <c r="AA21" s="641"/>
      <c r="AB21" s="641"/>
      <c r="AC21" s="641"/>
      <c r="AD21" s="642">
        <v>30018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30013</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1072958</v>
      </c>
      <c r="S22" s="589"/>
      <c r="T22" s="589"/>
      <c r="U22" s="589"/>
      <c r="V22" s="589"/>
      <c r="W22" s="589"/>
      <c r="X22" s="589"/>
      <c r="Y22" s="590"/>
      <c r="Z22" s="641">
        <v>1.4</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1559493</v>
      </c>
      <c r="S23" s="589"/>
      <c r="T23" s="589"/>
      <c r="U23" s="589"/>
      <c r="V23" s="589"/>
      <c r="W23" s="589"/>
      <c r="X23" s="589"/>
      <c r="Y23" s="590"/>
      <c r="Z23" s="641">
        <v>2</v>
      </c>
      <c r="AA23" s="641"/>
      <c r="AB23" s="641"/>
      <c r="AC23" s="641"/>
      <c r="AD23" s="642">
        <v>9717</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1969764</v>
      </c>
      <c r="BH23" s="589"/>
      <c r="BI23" s="589"/>
      <c r="BJ23" s="589"/>
      <c r="BK23" s="589"/>
      <c r="BL23" s="589"/>
      <c r="BM23" s="589"/>
      <c r="BN23" s="590"/>
      <c r="BO23" s="641">
        <v>7.1</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890463</v>
      </c>
      <c r="S24" s="589"/>
      <c r="T24" s="589"/>
      <c r="U24" s="589"/>
      <c r="V24" s="589"/>
      <c r="W24" s="589"/>
      <c r="X24" s="589"/>
      <c r="Y24" s="590"/>
      <c r="Z24" s="641">
        <v>1.2</v>
      </c>
      <c r="AA24" s="641"/>
      <c r="AB24" s="641"/>
      <c r="AC24" s="641"/>
      <c r="AD24" s="642">
        <v>90150</v>
      </c>
      <c r="AE24" s="642"/>
      <c r="AF24" s="642"/>
      <c r="AG24" s="642"/>
      <c r="AH24" s="642"/>
      <c r="AI24" s="642"/>
      <c r="AJ24" s="642"/>
      <c r="AK24" s="642"/>
      <c r="AL24" s="611">
        <v>0.2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38591614</v>
      </c>
      <c r="CS24" s="639"/>
      <c r="CT24" s="639"/>
      <c r="CU24" s="639"/>
      <c r="CV24" s="639"/>
      <c r="CW24" s="639"/>
      <c r="CX24" s="639"/>
      <c r="CY24" s="686"/>
      <c r="CZ24" s="690">
        <v>51.4</v>
      </c>
      <c r="DA24" s="691"/>
      <c r="DB24" s="691"/>
      <c r="DC24" s="692"/>
      <c r="DD24" s="685">
        <v>21255600</v>
      </c>
      <c r="DE24" s="639"/>
      <c r="DF24" s="639"/>
      <c r="DG24" s="639"/>
      <c r="DH24" s="639"/>
      <c r="DI24" s="639"/>
      <c r="DJ24" s="639"/>
      <c r="DK24" s="686"/>
      <c r="DL24" s="685">
        <v>20949778</v>
      </c>
      <c r="DM24" s="639"/>
      <c r="DN24" s="639"/>
      <c r="DO24" s="639"/>
      <c r="DP24" s="639"/>
      <c r="DQ24" s="639"/>
      <c r="DR24" s="639"/>
      <c r="DS24" s="639"/>
      <c r="DT24" s="639"/>
      <c r="DU24" s="639"/>
      <c r="DV24" s="686"/>
      <c r="DW24" s="687">
        <v>52.1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14851244</v>
      </c>
      <c r="S25" s="589"/>
      <c r="T25" s="589"/>
      <c r="U25" s="589"/>
      <c r="V25" s="589"/>
      <c r="W25" s="589"/>
      <c r="X25" s="589"/>
      <c r="Y25" s="590"/>
      <c r="Z25" s="641">
        <v>19.3</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10080236</v>
      </c>
      <c r="CS25" s="607"/>
      <c r="CT25" s="607"/>
      <c r="CU25" s="607"/>
      <c r="CV25" s="607"/>
      <c r="CW25" s="607"/>
      <c r="CX25" s="607"/>
      <c r="CY25" s="608"/>
      <c r="CZ25" s="591">
        <v>13.4</v>
      </c>
      <c r="DA25" s="609"/>
      <c r="DB25" s="609"/>
      <c r="DC25" s="610"/>
      <c r="DD25" s="594">
        <v>8914747</v>
      </c>
      <c r="DE25" s="607"/>
      <c r="DF25" s="607"/>
      <c r="DG25" s="607"/>
      <c r="DH25" s="607"/>
      <c r="DI25" s="607"/>
      <c r="DJ25" s="607"/>
      <c r="DK25" s="608"/>
      <c r="DL25" s="594">
        <v>8632187</v>
      </c>
      <c r="DM25" s="607"/>
      <c r="DN25" s="607"/>
      <c r="DO25" s="607"/>
      <c r="DP25" s="607"/>
      <c r="DQ25" s="607"/>
      <c r="DR25" s="607"/>
      <c r="DS25" s="607"/>
      <c r="DT25" s="607"/>
      <c r="DU25" s="607"/>
      <c r="DV25" s="608"/>
      <c r="DW25" s="611">
        <v>21.5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15470</v>
      </c>
      <c r="S26" s="589"/>
      <c r="T26" s="589"/>
      <c r="U26" s="589"/>
      <c r="V26" s="589"/>
      <c r="W26" s="589"/>
      <c r="X26" s="589"/>
      <c r="Y26" s="590"/>
      <c r="Z26" s="641">
        <v>0</v>
      </c>
      <c r="AA26" s="641"/>
      <c r="AB26" s="641"/>
      <c r="AC26" s="641"/>
      <c r="AD26" s="642">
        <v>15470</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6288363</v>
      </c>
      <c r="CS26" s="589"/>
      <c r="CT26" s="589"/>
      <c r="CU26" s="589"/>
      <c r="CV26" s="589"/>
      <c r="CW26" s="589"/>
      <c r="CX26" s="589"/>
      <c r="CY26" s="590"/>
      <c r="CZ26" s="591">
        <v>8.4</v>
      </c>
      <c r="DA26" s="609"/>
      <c r="DB26" s="609"/>
      <c r="DC26" s="610"/>
      <c r="DD26" s="594">
        <v>6288363</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4214088</v>
      </c>
      <c r="S27" s="589"/>
      <c r="T27" s="589"/>
      <c r="U27" s="589"/>
      <c r="V27" s="589"/>
      <c r="W27" s="589"/>
      <c r="X27" s="589"/>
      <c r="Y27" s="590"/>
      <c r="Z27" s="641">
        <v>5.5</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27754966</v>
      </c>
      <c r="BH27" s="589"/>
      <c r="BI27" s="589"/>
      <c r="BJ27" s="589"/>
      <c r="BK27" s="589"/>
      <c r="BL27" s="589"/>
      <c r="BM27" s="589"/>
      <c r="BN27" s="590"/>
      <c r="BO27" s="641">
        <v>100</v>
      </c>
      <c r="BP27" s="641"/>
      <c r="BQ27" s="641"/>
      <c r="BR27" s="641"/>
      <c r="BS27" s="594">
        <v>348845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21077819</v>
      </c>
      <c r="CS27" s="607"/>
      <c r="CT27" s="607"/>
      <c r="CU27" s="607"/>
      <c r="CV27" s="607"/>
      <c r="CW27" s="607"/>
      <c r="CX27" s="607"/>
      <c r="CY27" s="608"/>
      <c r="CZ27" s="591">
        <v>28</v>
      </c>
      <c r="DA27" s="609"/>
      <c r="DB27" s="609"/>
      <c r="DC27" s="610"/>
      <c r="DD27" s="594">
        <v>5586511</v>
      </c>
      <c r="DE27" s="607"/>
      <c r="DF27" s="607"/>
      <c r="DG27" s="607"/>
      <c r="DH27" s="607"/>
      <c r="DI27" s="607"/>
      <c r="DJ27" s="607"/>
      <c r="DK27" s="608"/>
      <c r="DL27" s="594">
        <v>5565499</v>
      </c>
      <c r="DM27" s="607"/>
      <c r="DN27" s="607"/>
      <c r="DO27" s="607"/>
      <c r="DP27" s="607"/>
      <c r="DQ27" s="607"/>
      <c r="DR27" s="607"/>
      <c r="DS27" s="607"/>
      <c r="DT27" s="607"/>
      <c r="DU27" s="607"/>
      <c r="DV27" s="608"/>
      <c r="DW27" s="611">
        <v>13.8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639594</v>
      </c>
      <c r="S28" s="589"/>
      <c r="T28" s="589"/>
      <c r="U28" s="589"/>
      <c r="V28" s="589"/>
      <c r="W28" s="589"/>
      <c r="X28" s="589"/>
      <c r="Y28" s="590"/>
      <c r="Z28" s="641">
        <v>0.8</v>
      </c>
      <c r="AA28" s="641"/>
      <c r="AB28" s="641"/>
      <c r="AC28" s="641"/>
      <c r="AD28" s="642">
        <v>65506</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7433559</v>
      </c>
      <c r="CS28" s="589"/>
      <c r="CT28" s="589"/>
      <c r="CU28" s="589"/>
      <c r="CV28" s="589"/>
      <c r="CW28" s="589"/>
      <c r="CX28" s="589"/>
      <c r="CY28" s="590"/>
      <c r="CZ28" s="591">
        <v>9.9</v>
      </c>
      <c r="DA28" s="609"/>
      <c r="DB28" s="609"/>
      <c r="DC28" s="610"/>
      <c r="DD28" s="594">
        <v>6754342</v>
      </c>
      <c r="DE28" s="589"/>
      <c r="DF28" s="589"/>
      <c r="DG28" s="589"/>
      <c r="DH28" s="589"/>
      <c r="DI28" s="589"/>
      <c r="DJ28" s="589"/>
      <c r="DK28" s="590"/>
      <c r="DL28" s="594">
        <v>6752092</v>
      </c>
      <c r="DM28" s="589"/>
      <c r="DN28" s="589"/>
      <c r="DO28" s="589"/>
      <c r="DP28" s="589"/>
      <c r="DQ28" s="589"/>
      <c r="DR28" s="589"/>
      <c r="DS28" s="589"/>
      <c r="DT28" s="589"/>
      <c r="DU28" s="589"/>
      <c r="DV28" s="590"/>
      <c r="DW28" s="611">
        <v>16.8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17499</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7431932</v>
      </c>
      <c r="CS29" s="607"/>
      <c r="CT29" s="607"/>
      <c r="CU29" s="607"/>
      <c r="CV29" s="607"/>
      <c r="CW29" s="607"/>
      <c r="CX29" s="607"/>
      <c r="CY29" s="608"/>
      <c r="CZ29" s="591">
        <v>9.9</v>
      </c>
      <c r="DA29" s="609"/>
      <c r="DB29" s="609"/>
      <c r="DC29" s="610"/>
      <c r="DD29" s="594">
        <v>6752715</v>
      </c>
      <c r="DE29" s="607"/>
      <c r="DF29" s="607"/>
      <c r="DG29" s="607"/>
      <c r="DH29" s="607"/>
      <c r="DI29" s="607"/>
      <c r="DJ29" s="607"/>
      <c r="DK29" s="608"/>
      <c r="DL29" s="594">
        <v>6750465</v>
      </c>
      <c r="DM29" s="607"/>
      <c r="DN29" s="607"/>
      <c r="DO29" s="607"/>
      <c r="DP29" s="607"/>
      <c r="DQ29" s="607"/>
      <c r="DR29" s="607"/>
      <c r="DS29" s="607"/>
      <c r="DT29" s="607"/>
      <c r="DU29" s="607"/>
      <c r="DV29" s="608"/>
      <c r="DW29" s="611">
        <v>16.8</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829980</v>
      </c>
      <c r="S30" s="589"/>
      <c r="T30" s="589"/>
      <c r="U30" s="589"/>
      <c r="V30" s="589"/>
      <c r="W30" s="589"/>
      <c r="X30" s="589"/>
      <c r="Y30" s="590"/>
      <c r="Z30" s="641">
        <v>1.1000000000000001</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98.7</v>
      </c>
      <c r="BH30" s="655"/>
      <c r="BI30" s="655"/>
      <c r="BJ30" s="655"/>
      <c r="BK30" s="655"/>
      <c r="BL30" s="655"/>
      <c r="BM30" s="656">
        <v>93.4</v>
      </c>
      <c r="BN30" s="655"/>
      <c r="BO30" s="655"/>
      <c r="BP30" s="655"/>
      <c r="BQ30" s="657"/>
      <c r="BR30" s="654">
        <v>98.6</v>
      </c>
      <c r="BS30" s="655"/>
      <c r="BT30" s="655"/>
      <c r="BU30" s="655"/>
      <c r="BV30" s="655"/>
      <c r="BW30" s="655"/>
      <c r="BX30" s="656">
        <v>93.1</v>
      </c>
      <c r="BY30" s="655"/>
      <c r="BZ30" s="655"/>
      <c r="CA30" s="655"/>
      <c r="CB30" s="657"/>
      <c r="CD30" s="660"/>
      <c r="CE30" s="661"/>
      <c r="CF30" s="625" t="s">
        <v>291</v>
      </c>
      <c r="CG30" s="622"/>
      <c r="CH30" s="622"/>
      <c r="CI30" s="622"/>
      <c r="CJ30" s="622"/>
      <c r="CK30" s="622"/>
      <c r="CL30" s="622"/>
      <c r="CM30" s="622"/>
      <c r="CN30" s="622"/>
      <c r="CO30" s="622"/>
      <c r="CP30" s="622"/>
      <c r="CQ30" s="623"/>
      <c r="CR30" s="588">
        <v>6484717</v>
      </c>
      <c r="CS30" s="589"/>
      <c r="CT30" s="589"/>
      <c r="CU30" s="589"/>
      <c r="CV30" s="589"/>
      <c r="CW30" s="589"/>
      <c r="CX30" s="589"/>
      <c r="CY30" s="590"/>
      <c r="CZ30" s="591">
        <v>8.6</v>
      </c>
      <c r="DA30" s="609"/>
      <c r="DB30" s="609"/>
      <c r="DC30" s="610"/>
      <c r="DD30" s="594">
        <v>5894088</v>
      </c>
      <c r="DE30" s="589"/>
      <c r="DF30" s="589"/>
      <c r="DG30" s="589"/>
      <c r="DH30" s="589"/>
      <c r="DI30" s="589"/>
      <c r="DJ30" s="589"/>
      <c r="DK30" s="590"/>
      <c r="DL30" s="594">
        <v>5891838</v>
      </c>
      <c r="DM30" s="589"/>
      <c r="DN30" s="589"/>
      <c r="DO30" s="589"/>
      <c r="DP30" s="589"/>
      <c r="DQ30" s="589"/>
      <c r="DR30" s="589"/>
      <c r="DS30" s="589"/>
      <c r="DT30" s="589"/>
      <c r="DU30" s="589"/>
      <c r="DV30" s="590"/>
      <c r="DW30" s="611">
        <v>14.6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1478445</v>
      </c>
      <c r="S31" s="589"/>
      <c r="T31" s="589"/>
      <c r="U31" s="589"/>
      <c r="V31" s="589"/>
      <c r="W31" s="589"/>
      <c r="X31" s="589"/>
      <c r="Y31" s="590"/>
      <c r="Z31" s="641">
        <v>1.9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98.1</v>
      </c>
      <c r="BH31" s="607"/>
      <c r="BI31" s="607"/>
      <c r="BJ31" s="607"/>
      <c r="BK31" s="607"/>
      <c r="BL31" s="607"/>
      <c r="BM31" s="643">
        <v>94.4</v>
      </c>
      <c r="BN31" s="653"/>
      <c r="BO31" s="653"/>
      <c r="BP31" s="653"/>
      <c r="BQ31" s="617"/>
      <c r="BR31" s="652">
        <v>97.8</v>
      </c>
      <c r="BS31" s="607"/>
      <c r="BT31" s="607"/>
      <c r="BU31" s="607"/>
      <c r="BV31" s="607"/>
      <c r="BW31" s="607"/>
      <c r="BX31" s="643">
        <v>93.5</v>
      </c>
      <c r="BY31" s="653"/>
      <c r="BZ31" s="653"/>
      <c r="CA31" s="653"/>
      <c r="CB31" s="617"/>
      <c r="CD31" s="660"/>
      <c r="CE31" s="661"/>
      <c r="CF31" s="625" t="s">
        <v>295</v>
      </c>
      <c r="CG31" s="622"/>
      <c r="CH31" s="622"/>
      <c r="CI31" s="622"/>
      <c r="CJ31" s="622"/>
      <c r="CK31" s="622"/>
      <c r="CL31" s="622"/>
      <c r="CM31" s="622"/>
      <c r="CN31" s="622"/>
      <c r="CO31" s="622"/>
      <c r="CP31" s="622"/>
      <c r="CQ31" s="623"/>
      <c r="CR31" s="588">
        <v>947215</v>
      </c>
      <c r="CS31" s="607"/>
      <c r="CT31" s="607"/>
      <c r="CU31" s="607"/>
      <c r="CV31" s="607"/>
      <c r="CW31" s="607"/>
      <c r="CX31" s="607"/>
      <c r="CY31" s="608"/>
      <c r="CZ31" s="591">
        <v>1.3</v>
      </c>
      <c r="DA31" s="609"/>
      <c r="DB31" s="609"/>
      <c r="DC31" s="610"/>
      <c r="DD31" s="594">
        <v>858627</v>
      </c>
      <c r="DE31" s="607"/>
      <c r="DF31" s="607"/>
      <c r="DG31" s="607"/>
      <c r="DH31" s="607"/>
      <c r="DI31" s="607"/>
      <c r="DJ31" s="607"/>
      <c r="DK31" s="608"/>
      <c r="DL31" s="594">
        <v>858627</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5962352</v>
      </c>
      <c r="S32" s="589"/>
      <c r="T32" s="589"/>
      <c r="U32" s="589"/>
      <c r="V32" s="589"/>
      <c r="W32" s="589"/>
      <c r="X32" s="589"/>
      <c r="Y32" s="590"/>
      <c r="Z32" s="641">
        <v>7.7</v>
      </c>
      <c r="AA32" s="641"/>
      <c r="AB32" s="641"/>
      <c r="AC32" s="641"/>
      <c r="AD32" s="642">
        <v>24229</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v>
      </c>
      <c r="BH32" s="573"/>
      <c r="BI32" s="573"/>
      <c r="BJ32" s="573"/>
      <c r="BK32" s="573"/>
      <c r="BL32" s="573"/>
      <c r="BM32" s="636">
        <v>93.7</v>
      </c>
      <c r="BN32" s="573"/>
      <c r="BO32" s="573"/>
      <c r="BP32" s="573"/>
      <c r="BQ32" s="630"/>
      <c r="BR32" s="651">
        <v>98.9</v>
      </c>
      <c r="BS32" s="573"/>
      <c r="BT32" s="573"/>
      <c r="BU32" s="573"/>
      <c r="BV32" s="573"/>
      <c r="BW32" s="573"/>
      <c r="BX32" s="636">
        <v>93.7</v>
      </c>
      <c r="BY32" s="573"/>
      <c r="BZ32" s="573"/>
      <c r="CA32" s="573"/>
      <c r="CB32" s="630"/>
      <c r="CD32" s="662"/>
      <c r="CE32" s="663"/>
      <c r="CF32" s="625" t="s">
        <v>298</v>
      </c>
      <c r="CG32" s="622"/>
      <c r="CH32" s="622"/>
      <c r="CI32" s="622"/>
      <c r="CJ32" s="622"/>
      <c r="CK32" s="622"/>
      <c r="CL32" s="622"/>
      <c r="CM32" s="622"/>
      <c r="CN32" s="622"/>
      <c r="CO32" s="622"/>
      <c r="CP32" s="622"/>
      <c r="CQ32" s="623"/>
      <c r="CR32" s="588">
        <v>1627</v>
      </c>
      <c r="CS32" s="589"/>
      <c r="CT32" s="589"/>
      <c r="CU32" s="589"/>
      <c r="CV32" s="589"/>
      <c r="CW32" s="589"/>
      <c r="CX32" s="589"/>
      <c r="CY32" s="590"/>
      <c r="CZ32" s="591">
        <v>0</v>
      </c>
      <c r="DA32" s="609"/>
      <c r="DB32" s="609"/>
      <c r="DC32" s="610"/>
      <c r="DD32" s="594">
        <v>1627</v>
      </c>
      <c r="DE32" s="589"/>
      <c r="DF32" s="589"/>
      <c r="DG32" s="589"/>
      <c r="DH32" s="589"/>
      <c r="DI32" s="589"/>
      <c r="DJ32" s="589"/>
      <c r="DK32" s="590"/>
      <c r="DL32" s="594">
        <v>1627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6822132</v>
      </c>
      <c r="S33" s="589"/>
      <c r="T33" s="589"/>
      <c r="U33" s="589"/>
      <c r="V33" s="589"/>
      <c r="W33" s="589"/>
      <c r="X33" s="589"/>
      <c r="Y33" s="590"/>
      <c r="Z33" s="641">
        <v>8.9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28323294</v>
      </c>
      <c r="CS33" s="607"/>
      <c r="CT33" s="607"/>
      <c r="CU33" s="607"/>
      <c r="CV33" s="607"/>
      <c r="CW33" s="607"/>
      <c r="CX33" s="607"/>
      <c r="CY33" s="608"/>
      <c r="CZ33" s="591">
        <v>37.700000000000003</v>
      </c>
      <c r="DA33" s="609"/>
      <c r="DB33" s="609"/>
      <c r="DC33" s="610"/>
      <c r="DD33" s="594">
        <v>19193580</v>
      </c>
      <c r="DE33" s="607"/>
      <c r="DF33" s="607"/>
      <c r="DG33" s="607"/>
      <c r="DH33" s="607"/>
      <c r="DI33" s="607"/>
      <c r="DJ33" s="607"/>
      <c r="DK33" s="608"/>
      <c r="DL33" s="594">
        <v>14017883</v>
      </c>
      <c r="DM33" s="607"/>
      <c r="DN33" s="607"/>
      <c r="DO33" s="607"/>
      <c r="DP33" s="607"/>
      <c r="DQ33" s="607"/>
      <c r="DR33" s="607"/>
      <c r="DS33" s="607"/>
      <c r="DT33" s="607"/>
      <c r="DU33" s="607"/>
      <c r="DV33" s="608"/>
      <c r="DW33" s="611">
        <v>34.799999999999997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8152668</v>
      </c>
      <c r="CS34" s="589"/>
      <c r="CT34" s="589"/>
      <c r="CU34" s="589"/>
      <c r="CV34" s="589"/>
      <c r="CW34" s="589"/>
      <c r="CX34" s="589"/>
      <c r="CY34" s="590"/>
      <c r="CZ34" s="591">
        <v>10.8</v>
      </c>
      <c r="DA34" s="609"/>
      <c r="DB34" s="609"/>
      <c r="DC34" s="610"/>
      <c r="DD34" s="594">
        <v>6323120</v>
      </c>
      <c r="DE34" s="589"/>
      <c r="DF34" s="589"/>
      <c r="DG34" s="589"/>
      <c r="DH34" s="589"/>
      <c r="DI34" s="589"/>
      <c r="DJ34" s="589"/>
      <c r="DK34" s="590"/>
      <c r="DL34" s="594">
        <v>5583788</v>
      </c>
      <c r="DM34" s="589"/>
      <c r="DN34" s="589"/>
      <c r="DO34" s="589"/>
      <c r="DP34" s="589"/>
      <c r="DQ34" s="589"/>
      <c r="DR34" s="589"/>
      <c r="DS34" s="589"/>
      <c r="DT34" s="589"/>
      <c r="DU34" s="589"/>
      <c r="DV34" s="590"/>
      <c r="DW34" s="611">
        <v>13.9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3660232</v>
      </c>
      <c r="S35" s="589"/>
      <c r="T35" s="589"/>
      <c r="U35" s="589"/>
      <c r="V35" s="589"/>
      <c r="W35" s="589"/>
      <c r="X35" s="589"/>
      <c r="Y35" s="590"/>
      <c r="Z35" s="641">
        <v>4.8</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7839649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8494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1955089</v>
      </c>
      <c r="CS35" s="607"/>
      <c r="CT35" s="607"/>
      <c r="CU35" s="607"/>
      <c r="CV35" s="607"/>
      <c r="CW35" s="607"/>
      <c r="CX35" s="607"/>
      <c r="CY35" s="608"/>
      <c r="CZ35" s="591">
        <v>2.6</v>
      </c>
      <c r="DA35" s="609"/>
      <c r="DB35" s="609"/>
      <c r="DC35" s="610"/>
      <c r="DD35" s="594">
        <v>1460616</v>
      </c>
      <c r="DE35" s="607"/>
      <c r="DF35" s="607"/>
      <c r="DG35" s="607"/>
      <c r="DH35" s="607"/>
      <c r="DI35" s="607"/>
      <c r="DJ35" s="607"/>
      <c r="DK35" s="608"/>
      <c r="DL35" s="594">
        <v>1334277</v>
      </c>
      <c r="DM35" s="607"/>
      <c r="DN35" s="607"/>
      <c r="DO35" s="607"/>
      <c r="DP35" s="607"/>
      <c r="DQ35" s="607"/>
      <c r="DR35" s="607"/>
      <c r="DS35" s="607"/>
      <c r="DT35" s="607"/>
      <c r="DU35" s="607"/>
      <c r="DV35" s="608"/>
      <c r="DW35" s="611">
        <v>3.3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76963142</v>
      </c>
      <c r="S36" s="629"/>
      <c r="T36" s="629"/>
      <c r="U36" s="629"/>
      <c r="V36" s="629"/>
      <c r="W36" s="629"/>
      <c r="X36" s="629"/>
      <c r="Y36" s="632"/>
      <c r="Z36" s="633">
        <v>100</v>
      </c>
      <c r="AA36" s="633"/>
      <c r="AB36" s="633"/>
      <c r="AC36" s="633"/>
      <c r="AD36" s="634">
        <v>36581765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1386853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-452399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5720288</v>
      </c>
      <c r="CS36" s="589"/>
      <c r="CT36" s="589"/>
      <c r="CU36" s="589"/>
      <c r="CV36" s="589"/>
      <c r="CW36" s="589"/>
      <c r="CX36" s="589"/>
      <c r="CY36" s="590"/>
      <c r="CZ36" s="591">
        <v>7.6</v>
      </c>
      <c r="DA36" s="609"/>
      <c r="DB36" s="609"/>
      <c r="DC36" s="610"/>
      <c r="DD36" s="594">
        <v>5362094</v>
      </c>
      <c r="DE36" s="589"/>
      <c r="DF36" s="589"/>
      <c r="DG36" s="589"/>
      <c r="DH36" s="589"/>
      <c r="DI36" s="589"/>
      <c r="DJ36" s="589"/>
      <c r="DK36" s="590"/>
      <c r="DL36" s="594">
        <v>2933676</v>
      </c>
      <c r="DM36" s="589"/>
      <c r="DN36" s="589"/>
      <c r="DO36" s="589"/>
      <c r="DP36" s="589"/>
      <c r="DQ36" s="589"/>
      <c r="DR36" s="589"/>
      <c r="DS36" s="589"/>
      <c r="DT36" s="589"/>
      <c r="DU36" s="589"/>
      <c r="DV36" s="590"/>
      <c r="DW36" s="611">
        <v>7.3</v>
      </c>
      <c r="DX36" s="612"/>
      <c r="DY36" s="612"/>
      <c r="DZ36" s="612"/>
      <c r="EA36" s="612"/>
      <c r="EB36" s="612"/>
      <c r="EC36" s="613"/>
    </row>
    <row r="37" spans="2:133" ht="11.25" customHeight="1">
      <c r="AQ37" s="614" t="s">
        <v>313</v>
      </c>
      <c r="AR37" s="615"/>
      <c r="AS37" s="615"/>
      <c r="AT37" s="615"/>
      <c r="AU37" s="615"/>
      <c r="AV37" s="615"/>
      <c r="AW37" s="615"/>
      <c r="AX37" s="615"/>
      <c r="AY37" s="616"/>
      <c r="AZ37" s="588">
        <v>1197143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25596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1200000</v>
      </c>
      <c r="CS37" s="607"/>
      <c r="CT37" s="607"/>
      <c r="CU37" s="607"/>
      <c r="CV37" s="607"/>
      <c r="CW37" s="607"/>
      <c r="CX37" s="607"/>
      <c r="CY37" s="608"/>
      <c r="CZ37" s="591">
        <v>1.6</v>
      </c>
      <c r="DA37" s="609"/>
      <c r="DB37" s="609"/>
      <c r="DC37" s="610"/>
      <c r="DD37" s="594">
        <v>1200000</v>
      </c>
      <c r="DE37" s="607"/>
      <c r="DF37" s="607"/>
      <c r="DG37" s="607"/>
      <c r="DH37" s="607"/>
      <c r="DI37" s="607"/>
      <c r="DJ37" s="607"/>
      <c r="DK37" s="608"/>
      <c r="DL37" s="594">
        <v>751</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316</v>
      </c>
      <c r="AR38" s="615"/>
      <c r="AS38" s="615"/>
      <c r="AT38" s="615"/>
      <c r="AU38" s="615"/>
      <c r="AV38" s="615"/>
      <c r="AW38" s="615"/>
      <c r="AX38" s="615"/>
      <c r="AY38" s="616"/>
      <c r="AZ38" s="588">
        <v>34587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39887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5221066</v>
      </c>
      <c r="CS38" s="589"/>
      <c r="CT38" s="589"/>
      <c r="CU38" s="589"/>
      <c r="CV38" s="589"/>
      <c r="CW38" s="589"/>
      <c r="CX38" s="589"/>
      <c r="CY38" s="590"/>
      <c r="CZ38" s="591">
        <v>6.9</v>
      </c>
      <c r="DA38" s="609"/>
      <c r="DB38" s="609"/>
      <c r="DC38" s="610"/>
      <c r="DD38" s="594">
        <v>4329524</v>
      </c>
      <c r="DE38" s="589"/>
      <c r="DF38" s="589"/>
      <c r="DG38" s="589"/>
      <c r="DH38" s="589"/>
      <c r="DI38" s="589"/>
      <c r="DJ38" s="589"/>
      <c r="DK38" s="590"/>
      <c r="DL38" s="594">
        <v>4166142</v>
      </c>
      <c r="DM38" s="589"/>
      <c r="DN38" s="589"/>
      <c r="DO38" s="589"/>
      <c r="DP38" s="589"/>
      <c r="DQ38" s="589"/>
      <c r="DR38" s="589"/>
      <c r="DS38" s="589"/>
      <c r="DT38" s="589"/>
      <c r="DU38" s="589"/>
      <c r="DV38" s="590"/>
      <c r="DW38" s="611">
        <v>10.4</v>
      </c>
      <c r="DX38" s="612"/>
      <c r="DY38" s="612"/>
      <c r="DZ38" s="612"/>
      <c r="EA38" s="612"/>
      <c r="EB38" s="612"/>
      <c r="EC38" s="613"/>
    </row>
    <row r="39" spans="2:133" ht="11.25" customHeight="1">
      <c r="AQ39" s="614" t="s">
        <v>319</v>
      </c>
      <c r="AR39" s="615"/>
      <c r="AS39" s="615"/>
      <c r="AT39" s="615"/>
      <c r="AU39" s="615"/>
      <c r="AV39" s="615"/>
      <c r="AW39" s="615"/>
      <c r="AX39" s="615"/>
      <c r="AY39" s="616"/>
      <c r="AZ39" s="588" t="s">
        <v>112</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1536779</v>
      </c>
      <c r="CS39" s="607"/>
      <c r="CT39" s="607"/>
      <c r="CU39" s="607"/>
      <c r="CV39" s="607"/>
      <c r="CW39" s="607"/>
      <c r="CX39" s="607"/>
      <c r="CY39" s="608"/>
      <c r="CZ39" s="591">
        <v>2</v>
      </c>
      <c r="DA39" s="609"/>
      <c r="DB39" s="609"/>
      <c r="DC39" s="610"/>
      <c r="DD39" s="594">
        <v>1398344</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1447939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5737404</v>
      </c>
      <c r="CS40" s="589"/>
      <c r="CT40" s="589"/>
      <c r="CU40" s="589"/>
      <c r="CV40" s="589"/>
      <c r="CW40" s="589"/>
      <c r="CX40" s="589"/>
      <c r="CY40" s="590"/>
      <c r="CZ40" s="591">
        <v>7.6</v>
      </c>
      <c r="DA40" s="609"/>
      <c r="DB40" s="609"/>
      <c r="DC40" s="610"/>
      <c r="DD40" s="594">
        <v>319882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3773127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302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278</v>
      </c>
      <c r="CS41" s="607"/>
      <c r="CT41" s="607"/>
      <c r="CU41" s="607"/>
      <c r="CV41" s="607"/>
      <c r="CW41" s="607"/>
      <c r="CX41" s="607"/>
      <c r="CY41" s="608"/>
      <c r="CZ41" s="591" t="s">
        <v>278</v>
      </c>
      <c r="DA41" s="609"/>
      <c r="DB41" s="609"/>
      <c r="DC41" s="610"/>
      <c r="DD41" s="594" t="s">
        <v>278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8232407</v>
      </c>
      <c r="CS42" s="589"/>
      <c r="CT42" s="589"/>
      <c r="CU42" s="589"/>
      <c r="CV42" s="589"/>
      <c r="CW42" s="589"/>
      <c r="CX42" s="589"/>
      <c r="CY42" s="590"/>
      <c r="CZ42" s="591">
        <v>11</v>
      </c>
      <c r="DA42" s="592"/>
      <c r="DB42" s="592"/>
      <c r="DC42" s="593"/>
      <c r="DD42" s="594">
        <v>2752128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186633</v>
      </c>
      <c r="CS43" s="607"/>
      <c r="CT43" s="607"/>
      <c r="CU43" s="607"/>
      <c r="CV43" s="607"/>
      <c r="CW43" s="607"/>
      <c r="CX43" s="607"/>
      <c r="CY43" s="608"/>
      <c r="CZ43" s="591">
        <v>0.2</v>
      </c>
      <c r="DA43" s="609"/>
      <c r="DB43" s="609"/>
      <c r="DC43" s="610"/>
      <c r="DD43" s="594">
        <v>122310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287</v>
      </c>
      <c r="CE44" s="602"/>
      <c r="CF44" s="585" t="s">
        <v>334</v>
      </c>
      <c r="CG44" s="586"/>
      <c r="CH44" s="586"/>
      <c r="CI44" s="586"/>
      <c r="CJ44" s="586"/>
      <c r="CK44" s="586"/>
      <c r="CL44" s="586"/>
      <c r="CM44" s="586"/>
      <c r="CN44" s="586"/>
      <c r="CO44" s="586"/>
      <c r="CP44" s="586"/>
      <c r="CQ44" s="587"/>
      <c r="CR44" s="588">
        <v>8207891</v>
      </c>
      <c r="CS44" s="589"/>
      <c r="CT44" s="589"/>
      <c r="CU44" s="589"/>
      <c r="CV44" s="589"/>
      <c r="CW44" s="589"/>
      <c r="CX44" s="589"/>
      <c r="CY44" s="590"/>
      <c r="CZ44" s="591">
        <v>10.9</v>
      </c>
      <c r="DA44" s="592"/>
      <c r="DB44" s="592"/>
      <c r="DC44" s="593"/>
      <c r="DD44" s="594">
        <v>2752112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2337204</v>
      </c>
      <c r="CS45" s="607"/>
      <c r="CT45" s="607"/>
      <c r="CU45" s="607"/>
      <c r="CV45" s="607"/>
      <c r="CW45" s="607"/>
      <c r="CX45" s="607"/>
      <c r="CY45" s="608"/>
      <c r="CZ45" s="591">
        <v>3.1</v>
      </c>
      <c r="DA45" s="609"/>
      <c r="DB45" s="609"/>
      <c r="DC45" s="610"/>
      <c r="DD45" s="594">
        <v>264093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5870687</v>
      </c>
      <c r="CS46" s="589"/>
      <c r="CT46" s="589"/>
      <c r="CU46" s="589"/>
      <c r="CV46" s="589"/>
      <c r="CW46" s="589"/>
      <c r="CX46" s="589"/>
      <c r="CY46" s="590"/>
      <c r="CZ46" s="591">
        <v>7.8</v>
      </c>
      <c r="DA46" s="592"/>
      <c r="DB46" s="592"/>
      <c r="DC46" s="593"/>
      <c r="DD46" s="594">
        <v>2488019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24516</v>
      </c>
      <c r="CS47" s="607"/>
      <c r="CT47" s="607"/>
      <c r="CU47" s="607"/>
      <c r="CV47" s="607"/>
      <c r="CW47" s="607"/>
      <c r="CX47" s="607"/>
      <c r="CY47" s="608"/>
      <c r="CZ47" s="591">
        <v>0</v>
      </c>
      <c r="DA47" s="609"/>
      <c r="DB47" s="609"/>
      <c r="DC47" s="610"/>
      <c r="DD47" s="594">
        <v>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75147315</v>
      </c>
      <c r="CS49" s="573"/>
      <c r="CT49" s="573"/>
      <c r="CU49" s="573"/>
      <c r="CV49" s="573"/>
      <c r="CW49" s="573"/>
      <c r="CX49" s="573"/>
      <c r="CY49" s="574"/>
      <c r="CZ49" s="575">
        <v>100</v>
      </c>
      <c r="DA49" s="576"/>
      <c r="DB49" s="576"/>
      <c r="DC49" s="577"/>
      <c r="DD49" s="578">
        <v>43201308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customSheetViews>
    <customSheetView guid="{20CDAE81-D5BB-421E-B313-DE5827A8B287}"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1F21A13E-0362-4A6E-B883-088616C93A41}"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342</v>
      </c>
      <c r="DK2" s="1111"/>
      <c r="DL2" s="1111"/>
      <c r="DM2" s="1111"/>
      <c r="DN2" s="1111"/>
      <c r="DO2" s="1112"/>
      <c r="DP2" s="200"/>
      <c r="DQ2" s="1110" t="s">
        <v>343</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13"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7"/>
      <c r="BA5" s="207"/>
      <c r="BB5" s="207"/>
      <c r="BC5" s="207"/>
      <c r="BD5" s="207"/>
      <c r="BE5" s="208"/>
      <c r="BF5" s="208"/>
      <c r="BG5" s="208"/>
      <c r="BH5" s="208"/>
      <c r="BI5" s="208"/>
      <c r="BJ5" s="208"/>
      <c r="BK5" s="208"/>
      <c r="BL5" s="208"/>
      <c r="BM5" s="208"/>
      <c r="BN5" s="208"/>
      <c r="BO5" s="208"/>
      <c r="BP5" s="208"/>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098" t="s">
        <v>360</v>
      </c>
      <c r="DH5" s="1099"/>
      <c r="DI5" s="1099"/>
      <c r="DJ5" s="1099"/>
      <c r="DK5" s="1100"/>
      <c r="DL5" s="1098" t="s">
        <v>361</v>
      </c>
      <c r="DM5" s="1099"/>
      <c r="DN5" s="1099"/>
      <c r="DO5" s="1099"/>
      <c r="DP5" s="1100"/>
      <c r="DQ5" s="1000" t="s">
        <v>362</v>
      </c>
      <c r="DR5" s="1001"/>
      <c r="DS5" s="1001"/>
      <c r="DT5" s="1001"/>
      <c r="DU5" s="1002"/>
      <c r="DV5" s="1000" t="s">
        <v>353</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4"/>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7"/>
      <c r="EA6" s="205"/>
    </row>
    <row r="7" spans="1:131" s="206" customFormat="1" ht="26.25" customHeight="1" thickTop="1">
      <c r="A7" s="209">
        <v>1</v>
      </c>
      <c r="B7" s="1049" t="s">
        <v>363</v>
      </c>
      <c r="C7" s="1050"/>
      <c r="D7" s="1050"/>
      <c r="E7" s="1050"/>
      <c r="F7" s="1050"/>
      <c r="G7" s="1050"/>
      <c r="H7" s="1050"/>
      <c r="I7" s="1050"/>
      <c r="J7" s="1050"/>
      <c r="K7" s="1050"/>
      <c r="L7" s="1050"/>
      <c r="M7" s="1050"/>
      <c r="N7" s="1050"/>
      <c r="O7" s="1050"/>
      <c r="P7" s="1051"/>
      <c r="Q7" s="1104">
        <v>76959</v>
      </c>
      <c r="R7" s="1105"/>
      <c r="S7" s="1105"/>
      <c r="T7" s="1105"/>
      <c r="U7" s="1105"/>
      <c r="V7" s="1105">
        <v>75143</v>
      </c>
      <c r="W7" s="1105"/>
      <c r="X7" s="1105"/>
      <c r="Y7" s="1105"/>
      <c r="Z7" s="1105"/>
      <c r="AA7" s="1105">
        <v>1816</v>
      </c>
      <c r="AB7" s="1105"/>
      <c r="AC7" s="1105"/>
      <c r="AD7" s="1105"/>
      <c r="AE7" s="1106"/>
      <c r="AF7" s="1107">
        <v>1721</v>
      </c>
      <c r="AG7" s="1108"/>
      <c r="AH7" s="1108"/>
      <c r="AI7" s="1108"/>
      <c r="AJ7" s="1109"/>
      <c r="AK7" s="1091" t="s">
        <v>564</v>
      </c>
      <c r="AL7" s="1092"/>
      <c r="AM7" s="1092"/>
      <c r="AN7" s="1092"/>
      <c r="AO7" s="1092"/>
      <c r="AP7" s="1092">
        <v>73538</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544</v>
      </c>
      <c r="BT7" s="1096"/>
      <c r="BU7" s="1096"/>
      <c r="BV7" s="1096"/>
      <c r="BW7" s="1096"/>
      <c r="BX7" s="1096"/>
      <c r="BY7" s="1096"/>
      <c r="BZ7" s="1096"/>
      <c r="CA7" s="1096"/>
      <c r="CB7" s="1096"/>
      <c r="CC7" s="1096"/>
      <c r="CD7" s="1096"/>
      <c r="CE7" s="1096"/>
      <c r="CF7" s="1096"/>
      <c r="CG7" s="1097"/>
      <c r="CH7" s="1088">
        <v>26</v>
      </c>
      <c r="CI7" s="1089"/>
      <c r="CJ7" s="1089"/>
      <c r="CK7" s="1089"/>
      <c r="CL7" s="1090"/>
      <c r="CM7" s="1088">
        <v>-1576</v>
      </c>
      <c r="CN7" s="1089"/>
      <c r="CO7" s="1089"/>
      <c r="CP7" s="1089"/>
      <c r="CQ7" s="1090"/>
      <c r="CR7" s="1088">
        <v>20</v>
      </c>
      <c r="CS7" s="1089"/>
      <c r="CT7" s="1089"/>
      <c r="CU7" s="1089"/>
      <c r="CV7" s="1090"/>
      <c r="CW7" s="1088" t="s">
        <v>554</v>
      </c>
      <c r="CX7" s="1089"/>
      <c r="CY7" s="1089"/>
      <c r="CZ7" s="1089"/>
      <c r="DA7" s="1090"/>
      <c r="DB7" s="1088" t="s">
        <v>554</v>
      </c>
      <c r="DC7" s="1089"/>
      <c r="DD7" s="1089"/>
      <c r="DE7" s="1089"/>
      <c r="DF7" s="1090"/>
      <c r="DG7" s="1088">
        <v>3623</v>
      </c>
      <c r="DH7" s="1089"/>
      <c r="DI7" s="1089"/>
      <c r="DJ7" s="1089"/>
      <c r="DK7" s="1090"/>
      <c r="DL7" s="1088" t="s">
        <v>554</v>
      </c>
      <c r="DM7" s="1089"/>
      <c r="DN7" s="1089"/>
      <c r="DO7" s="1089"/>
      <c r="DP7" s="1090"/>
      <c r="DQ7" s="1088">
        <v>3604</v>
      </c>
      <c r="DR7" s="1089"/>
      <c r="DS7" s="1089"/>
      <c r="DT7" s="1089"/>
      <c r="DU7" s="1090"/>
      <c r="DV7" s="1115"/>
      <c r="DW7" s="1116"/>
      <c r="DX7" s="1116"/>
      <c r="DY7" s="1116"/>
      <c r="DZ7" s="1117"/>
      <c r="EA7" s="205"/>
    </row>
    <row r="8" spans="1:131" s="206" customFormat="1" ht="26.25" customHeight="1">
      <c r="A8" s="212">
        <v>2</v>
      </c>
      <c r="B8" s="1036" t="s">
        <v>364</v>
      </c>
      <c r="C8" s="1037"/>
      <c r="D8" s="1037"/>
      <c r="E8" s="1037"/>
      <c r="F8" s="1037"/>
      <c r="G8" s="1037"/>
      <c r="H8" s="1037"/>
      <c r="I8" s="1037"/>
      <c r="J8" s="1037"/>
      <c r="K8" s="1037"/>
      <c r="L8" s="1037"/>
      <c r="M8" s="1037"/>
      <c r="N8" s="1037"/>
      <c r="O8" s="1037"/>
      <c r="P8" s="1038"/>
      <c r="Q8" s="1042">
        <v>87</v>
      </c>
      <c r="R8" s="1043"/>
      <c r="S8" s="1043"/>
      <c r="T8" s="1043"/>
      <c r="U8" s="1043"/>
      <c r="V8" s="1043">
        <v>87</v>
      </c>
      <c r="W8" s="1043"/>
      <c r="X8" s="1043"/>
      <c r="Y8" s="1043"/>
      <c r="Z8" s="1043"/>
      <c r="AA8" s="1043" t="s">
        <v>559</v>
      </c>
      <c r="AB8" s="1043"/>
      <c r="AC8" s="1043"/>
      <c r="AD8" s="1043"/>
      <c r="AE8" s="1044"/>
      <c r="AF8" s="1018" t="s">
        <v>112</v>
      </c>
      <c r="AG8" s="1019"/>
      <c r="AH8" s="1019"/>
      <c r="AI8" s="1019"/>
      <c r="AJ8" s="1020"/>
      <c r="AK8" s="1085">
        <v>68</v>
      </c>
      <c r="AL8" s="1086"/>
      <c r="AM8" s="1086"/>
      <c r="AN8" s="1086"/>
      <c r="AO8" s="1086"/>
      <c r="AP8" s="1086">
        <v>25</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545</v>
      </c>
      <c r="BT8" s="1014"/>
      <c r="BU8" s="1014"/>
      <c r="BV8" s="1014"/>
      <c r="BW8" s="1014"/>
      <c r="BX8" s="1014"/>
      <c r="BY8" s="1014"/>
      <c r="BZ8" s="1014"/>
      <c r="CA8" s="1014"/>
      <c r="CB8" s="1014"/>
      <c r="CC8" s="1014"/>
      <c r="CD8" s="1014"/>
      <c r="CE8" s="1014"/>
      <c r="CF8" s="1014"/>
      <c r="CG8" s="1015"/>
      <c r="CH8" s="988">
        <v>27</v>
      </c>
      <c r="CI8" s="989"/>
      <c r="CJ8" s="989"/>
      <c r="CK8" s="989"/>
      <c r="CL8" s="990"/>
      <c r="CM8" s="988">
        <v>14</v>
      </c>
      <c r="CN8" s="989"/>
      <c r="CO8" s="989"/>
      <c r="CP8" s="989"/>
      <c r="CQ8" s="990"/>
      <c r="CR8" s="988">
        <v>10</v>
      </c>
      <c r="CS8" s="989"/>
      <c r="CT8" s="989"/>
      <c r="CU8" s="989"/>
      <c r="CV8" s="990"/>
      <c r="CW8" s="988">
        <v>25</v>
      </c>
      <c r="CX8" s="989"/>
      <c r="CY8" s="989"/>
      <c r="CZ8" s="989"/>
      <c r="DA8" s="990"/>
      <c r="DB8" s="988" t="s">
        <v>554</v>
      </c>
      <c r="DC8" s="989"/>
      <c r="DD8" s="989"/>
      <c r="DE8" s="989"/>
      <c r="DF8" s="990"/>
      <c r="DG8" s="988" t="s">
        <v>554</v>
      </c>
      <c r="DH8" s="989"/>
      <c r="DI8" s="989"/>
      <c r="DJ8" s="989"/>
      <c r="DK8" s="990"/>
      <c r="DL8" s="988" t="s">
        <v>556</v>
      </c>
      <c r="DM8" s="989"/>
      <c r="DN8" s="989"/>
      <c r="DO8" s="989"/>
      <c r="DP8" s="990"/>
      <c r="DQ8" s="988" t="s">
        <v>561</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552</v>
      </c>
      <c r="BT9" s="1014"/>
      <c r="BU9" s="1014"/>
      <c r="BV9" s="1014"/>
      <c r="BW9" s="1014"/>
      <c r="BX9" s="1014"/>
      <c r="BY9" s="1014"/>
      <c r="BZ9" s="1014"/>
      <c r="CA9" s="1014"/>
      <c r="CB9" s="1014"/>
      <c r="CC9" s="1014"/>
      <c r="CD9" s="1014"/>
      <c r="CE9" s="1014"/>
      <c r="CF9" s="1014"/>
      <c r="CG9" s="1015"/>
      <c r="CH9" s="988">
        <v>5</v>
      </c>
      <c r="CI9" s="989"/>
      <c r="CJ9" s="989"/>
      <c r="CK9" s="989"/>
      <c r="CL9" s="990"/>
      <c r="CM9" s="988">
        <v>33</v>
      </c>
      <c r="CN9" s="989"/>
      <c r="CO9" s="989"/>
      <c r="CP9" s="989"/>
      <c r="CQ9" s="990"/>
      <c r="CR9" s="988">
        <v>10</v>
      </c>
      <c r="CS9" s="989"/>
      <c r="CT9" s="989"/>
      <c r="CU9" s="989"/>
      <c r="CV9" s="990"/>
      <c r="CW9" s="988" t="s">
        <v>554</v>
      </c>
      <c r="CX9" s="989"/>
      <c r="CY9" s="989"/>
      <c r="CZ9" s="989"/>
      <c r="DA9" s="990"/>
      <c r="DB9" s="988" t="s">
        <v>554</v>
      </c>
      <c r="DC9" s="989"/>
      <c r="DD9" s="989"/>
      <c r="DE9" s="989"/>
      <c r="DF9" s="990"/>
      <c r="DG9" s="988" t="s">
        <v>554</v>
      </c>
      <c r="DH9" s="989"/>
      <c r="DI9" s="989"/>
      <c r="DJ9" s="989"/>
      <c r="DK9" s="990"/>
      <c r="DL9" s="988" t="s">
        <v>554</v>
      </c>
      <c r="DM9" s="989"/>
      <c r="DN9" s="989"/>
      <c r="DO9" s="989"/>
      <c r="DP9" s="990"/>
      <c r="DQ9" s="988" t="s">
        <v>561</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553</v>
      </c>
      <c r="BT10" s="1014"/>
      <c r="BU10" s="1014"/>
      <c r="BV10" s="1014"/>
      <c r="BW10" s="1014"/>
      <c r="BX10" s="1014"/>
      <c r="BY10" s="1014"/>
      <c r="BZ10" s="1014"/>
      <c r="CA10" s="1014"/>
      <c r="CB10" s="1014"/>
      <c r="CC10" s="1014"/>
      <c r="CD10" s="1014"/>
      <c r="CE10" s="1014"/>
      <c r="CF10" s="1014"/>
      <c r="CG10" s="1015"/>
      <c r="CH10" s="988">
        <v>50</v>
      </c>
      <c r="CI10" s="989"/>
      <c r="CJ10" s="989"/>
      <c r="CK10" s="989"/>
      <c r="CL10" s="990"/>
      <c r="CM10" s="988">
        <v>238</v>
      </c>
      <c r="CN10" s="989"/>
      <c r="CO10" s="989"/>
      <c r="CP10" s="989"/>
      <c r="CQ10" s="990"/>
      <c r="CR10" s="988">
        <v>10</v>
      </c>
      <c r="CS10" s="989"/>
      <c r="CT10" s="989"/>
      <c r="CU10" s="989"/>
      <c r="CV10" s="990"/>
      <c r="CW10" s="988" t="s">
        <v>555</v>
      </c>
      <c r="CX10" s="989"/>
      <c r="CY10" s="989"/>
      <c r="CZ10" s="989"/>
      <c r="DA10" s="990"/>
      <c r="DB10" s="988" t="s">
        <v>554</v>
      </c>
      <c r="DC10" s="989"/>
      <c r="DD10" s="989"/>
      <c r="DE10" s="989"/>
      <c r="DF10" s="990"/>
      <c r="DG10" s="988" t="s">
        <v>554</v>
      </c>
      <c r="DH10" s="989"/>
      <c r="DI10" s="989"/>
      <c r="DJ10" s="989"/>
      <c r="DK10" s="990"/>
      <c r="DL10" s="988" t="s">
        <v>554</v>
      </c>
      <c r="DM10" s="989"/>
      <c r="DN10" s="989"/>
      <c r="DO10" s="989"/>
      <c r="DP10" s="990"/>
      <c r="DQ10" s="988" t="s">
        <v>561</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546</v>
      </c>
      <c r="BT11" s="1014"/>
      <c r="BU11" s="1014"/>
      <c r="BV11" s="1014"/>
      <c r="BW11" s="1014"/>
      <c r="BX11" s="1014"/>
      <c r="BY11" s="1014"/>
      <c r="BZ11" s="1014"/>
      <c r="CA11" s="1014"/>
      <c r="CB11" s="1014"/>
      <c r="CC11" s="1014"/>
      <c r="CD11" s="1014"/>
      <c r="CE11" s="1014"/>
      <c r="CF11" s="1014"/>
      <c r="CG11" s="1015"/>
      <c r="CH11" s="988">
        <v>0</v>
      </c>
      <c r="CI11" s="989"/>
      <c r="CJ11" s="989"/>
      <c r="CK11" s="989"/>
      <c r="CL11" s="990"/>
      <c r="CM11" s="988">
        <v>76</v>
      </c>
      <c r="CN11" s="989"/>
      <c r="CO11" s="989"/>
      <c r="CP11" s="989"/>
      <c r="CQ11" s="990"/>
      <c r="CR11" s="988">
        <v>15</v>
      </c>
      <c r="CS11" s="989"/>
      <c r="CT11" s="989"/>
      <c r="CU11" s="989"/>
      <c r="CV11" s="990"/>
      <c r="CW11" s="988">
        <v>5</v>
      </c>
      <c r="CX11" s="989"/>
      <c r="CY11" s="989"/>
      <c r="CZ11" s="989"/>
      <c r="DA11" s="990"/>
      <c r="DB11" s="988" t="s">
        <v>554</v>
      </c>
      <c r="DC11" s="989"/>
      <c r="DD11" s="989"/>
      <c r="DE11" s="989"/>
      <c r="DF11" s="990"/>
      <c r="DG11" s="988" t="s">
        <v>555</v>
      </c>
      <c r="DH11" s="989"/>
      <c r="DI11" s="989"/>
      <c r="DJ11" s="989"/>
      <c r="DK11" s="990"/>
      <c r="DL11" s="988" t="s">
        <v>554</v>
      </c>
      <c r="DM11" s="989"/>
      <c r="DN11" s="989"/>
      <c r="DO11" s="989"/>
      <c r="DP11" s="990"/>
      <c r="DQ11" s="988" t="s">
        <v>561</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547</v>
      </c>
      <c r="BT12" s="1014"/>
      <c r="BU12" s="1014"/>
      <c r="BV12" s="1014"/>
      <c r="BW12" s="1014"/>
      <c r="BX12" s="1014"/>
      <c r="BY12" s="1014"/>
      <c r="BZ12" s="1014"/>
      <c r="CA12" s="1014"/>
      <c r="CB12" s="1014"/>
      <c r="CC12" s="1014"/>
      <c r="CD12" s="1014"/>
      <c r="CE12" s="1014"/>
      <c r="CF12" s="1014"/>
      <c r="CG12" s="1015"/>
      <c r="CH12" s="988">
        <v>113</v>
      </c>
      <c r="CI12" s="989"/>
      <c r="CJ12" s="989"/>
      <c r="CK12" s="989"/>
      <c r="CL12" s="990"/>
      <c r="CM12" s="988">
        <v>1185</v>
      </c>
      <c r="CN12" s="989"/>
      <c r="CO12" s="989"/>
      <c r="CP12" s="989"/>
      <c r="CQ12" s="990"/>
      <c r="CR12" s="988">
        <v>12</v>
      </c>
      <c r="CS12" s="989"/>
      <c r="CT12" s="989"/>
      <c r="CU12" s="989"/>
      <c r="CV12" s="990"/>
      <c r="CW12" s="988" t="s">
        <v>554</v>
      </c>
      <c r="CX12" s="989"/>
      <c r="CY12" s="989"/>
      <c r="CZ12" s="989"/>
      <c r="DA12" s="990"/>
      <c r="DB12" s="988" t="s">
        <v>554</v>
      </c>
      <c r="DC12" s="989"/>
      <c r="DD12" s="989"/>
      <c r="DE12" s="989"/>
      <c r="DF12" s="990"/>
      <c r="DG12" s="988" t="s">
        <v>554</v>
      </c>
      <c r="DH12" s="989"/>
      <c r="DI12" s="989"/>
      <c r="DJ12" s="989"/>
      <c r="DK12" s="990"/>
      <c r="DL12" s="988" t="s">
        <v>554</v>
      </c>
      <c r="DM12" s="989"/>
      <c r="DN12" s="989"/>
      <c r="DO12" s="989"/>
      <c r="DP12" s="990"/>
      <c r="DQ12" s="988" t="s">
        <v>561</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t="s">
        <v>548</v>
      </c>
      <c r="BT13" s="1014"/>
      <c r="BU13" s="1014"/>
      <c r="BV13" s="1014"/>
      <c r="BW13" s="1014"/>
      <c r="BX13" s="1014"/>
      <c r="BY13" s="1014"/>
      <c r="BZ13" s="1014"/>
      <c r="CA13" s="1014"/>
      <c r="CB13" s="1014"/>
      <c r="CC13" s="1014"/>
      <c r="CD13" s="1014"/>
      <c r="CE13" s="1014"/>
      <c r="CF13" s="1014"/>
      <c r="CG13" s="1015"/>
      <c r="CH13" s="988">
        <v>13</v>
      </c>
      <c r="CI13" s="989"/>
      <c r="CJ13" s="989"/>
      <c r="CK13" s="989"/>
      <c r="CL13" s="990"/>
      <c r="CM13" s="988">
        <v>297</v>
      </c>
      <c r="CN13" s="989"/>
      <c r="CO13" s="989"/>
      <c r="CP13" s="989"/>
      <c r="CQ13" s="990"/>
      <c r="CR13" s="988">
        <v>70</v>
      </c>
      <c r="CS13" s="989"/>
      <c r="CT13" s="989"/>
      <c r="CU13" s="989"/>
      <c r="CV13" s="990"/>
      <c r="CW13" s="988" t="s">
        <v>554</v>
      </c>
      <c r="CX13" s="989"/>
      <c r="CY13" s="989"/>
      <c r="CZ13" s="989"/>
      <c r="DA13" s="990"/>
      <c r="DB13" s="988" t="s">
        <v>556</v>
      </c>
      <c r="DC13" s="989"/>
      <c r="DD13" s="989"/>
      <c r="DE13" s="989"/>
      <c r="DF13" s="990"/>
      <c r="DG13" s="1087" t="s">
        <v>558</v>
      </c>
      <c r="DH13" s="989"/>
      <c r="DI13" s="989"/>
      <c r="DJ13" s="989"/>
      <c r="DK13" s="990"/>
      <c r="DL13" s="988" t="s">
        <v>556</v>
      </c>
      <c r="DM13" s="989"/>
      <c r="DN13" s="989"/>
      <c r="DO13" s="989"/>
      <c r="DP13" s="990"/>
      <c r="DQ13" s="988" t="s">
        <v>561</v>
      </c>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t="s">
        <v>549</v>
      </c>
      <c r="BT14" s="1014"/>
      <c r="BU14" s="1014"/>
      <c r="BV14" s="1014"/>
      <c r="BW14" s="1014"/>
      <c r="BX14" s="1014"/>
      <c r="BY14" s="1014"/>
      <c r="BZ14" s="1014"/>
      <c r="CA14" s="1014"/>
      <c r="CB14" s="1014"/>
      <c r="CC14" s="1014"/>
      <c r="CD14" s="1014"/>
      <c r="CE14" s="1014"/>
      <c r="CF14" s="1014"/>
      <c r="CG14" s="1015"/>
      <c r="CH14" s="988">
        <v>0</v>
      </c>
      <c r="CI14" s="989"/>
      <c r="CJ14" s="989"/>
      <c r="CK14" s="989"/>
      <c r="CL14" s="990"/>
      <c r="CM14" s="988">
        <v>85</v>
      </c>
      <c r="CN14" s="989"/>
      <c r="CO14" s="989"/>
      <c r="CP14" s="989"/>
      <c r="CQ14" s="990"/>
      <c r="CR14" s="988">
        <v>20</v>
      </c>
      <c r="CS14" s="989"/>
      <c r="CT14" s="989"/>
      <c r="CU14" s="989"/>
      <c r="CV14" s="990"/>
      <c r="CW14" s="988">
        <v>30</v>
      </c>
      <c r="CX14" s="989"/>
      <c r="CY14" s="989"/>
      <c r="CZ14" s="989"/>
      <c r="DA14" s="990"/>
      <c r="DB14" s="988" t="s">
        <v>555</v>
      </c>
      <c r="DC14" s="989"/>
      <c r="DD14" s="989"/>
      <c r="DE14" s="989"/>
      <c r="DF14" s="990"/>
      <c r="DG14" s="988" t="s">
        <v>554</v>
      </c>
      <c r="DH14" s="989"/>
      <c r="DI14" s="989"/>
      <c r="DJ14" s="989"/>
      <c r="DK14" s="990"/>
      <c r="DL14" s="988" t="s">
        <v>555</v>
      </c>
      <c r="DM14" s="989"/>
      <c r="DN14" s="989"/>
      <c r="DO14" s="989"/>
      <c r="DP14" s="990"/>
      <c r="DQ14" s="988" t="s">
        <v>561</v>
      </c>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t="s">
        <v>550</v>
      </c>
      <c r="BT15" s="1014"/>
      <c r="BU15" s="1014"/>
      <c r="BV15" s="1014"/>
      <c r="BW15" s="1014"/>
      <c r="BX15" s="1014"/>
      <c r="BY15" s="1014"/>
      <c r="BZ15" s="1014"/>
      <c r="CA15" s="1014"/>
      <c r="CB15" s="1014"/>
      <c r="CC15" s="1014"/>
      <c r="CD15" s="1014"/>
      <c r="CE15" s="1014"/>
      <c r="CF15" s="1014"/>
      <c r="CG15" s="1015"/>
      <c r="CH15" s="988">
        <v>1</v>
      </c>
      <c r="CI15" s="989"/>
      <c r="CJ15" s="989"/>
      <c r="CK15" s="989"/>
      <c r="CL15" s="990"/>
      <c r="CM15" s="988">
        <v>1754</v>
      </c>
      <c r="CN15" s="989"/>
      <c r="CO15" s="989"/>
      <c r="CP15" s="989"/>
      <c r="CQ15" s="990"/>
      <c r="CR15" s="988">
        <v>288</v>
      </c>
      <c r="CS15" s="989"/>
      <c r="CT15" s="989"/>
      <c r="CU15" s="989"/>
      <c r="CV15" s="990"/>
      <c r="CW15" s="988">
        <v>7</v>
      </c>
      <c r="CX15" s="989"/>
      <c r="CY15" s="989"/>
      <c r="CZ15" s="989"/>
      <c r="DA15" s="990"/>
      <c r="DB15" s="988" t="s">
        <v>557</v>
      </c>
      <c r="DC15" s="989"/>
      <c r="DD15" s="989"/>
      <c r="DE15" s="989"/>
      <c r="DF15" s="990"/>
      <c r="DG15" s="988" t="s">
        <v>554</v>
      </c>
      <c r="DH15" s="989"/>
      <c r="DI15" s="989"/>
      <c r="DJ15" s="989"/>
      <c r="DK15" s="990"/>
      <c r="DL15" s="988" t="s">
        <v>554</v>
      </c>
      <c r="DM15" s="989"/>
      <c r="DN15" s="989"/>
      <c r="DO15" s="989"/>
      <c r="DP15" s="990"/>
      <c r="DQ15" s="988" t="s">
        <v>563</v>
      </c>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t="s">
        <v>551</v>
      </c>
      <c r="BT16" s="1014"/>
      <c r="BU16" s="1014"/>
      <c r="BV16" s="1014"/>
      <c r="BW16" s="1014"/>
      <c r="BX16" s="1014"/>
      <c r="BY16" s="1014"/>
      <c r="BZ16" s="1014"/>
      <c r="CA16" s="1014"/>
      <c r="CB16" s="1014"/>
      <c r="CC16" s="1014"/>
      <c r="CD16" s="1014"/>
      <c r="CE16" s="1014"/>
      <c r="CF16" s="1014"/>
      <c r="CG16" s="1015"/>
      <c r="CH16" s="988">
        <v>-1</v>
      </c>
      <c r="CI16" s="989"/>
      <c r="CJ16" s="989"/>
      <c r="CK16" s="989"/>
      <c r="CL16" s="990"/>
      <c r="CM16" s="988">
        <v>2058</v>
      </c>
      <c r="CN16" s="989"/>
      <c r="CO16" s="989"/>
      <c r="CP16" s="989"/>
      <c r="CQ16" s="990"/>
      <c r="CR16" s="988">
        <v>2</v>
      </c>
      <c r="CS16" s="989"/>
      <c r="CT16" s="989"/>
      <c r="CU16" s="989"/>
      <c r="CV16" s="990"/>
      <c r="CW16" s="988">
        <v>2</v>
      </c>
      <c r="CX16" s="989"/>
      <c r="CY16" s="989"/>
      <c r="CZ16" s="989"/>
      <c r="DA16" s="990"/>
      <c r="DB16" s="988" t="s">
        <v>554</v>
      </c>
      <c r="DC16" s="989"/>
      <c r="DD16" s="989"/>
      <c r="DE16" s="989"/>
      <c r="DF16" s="990"/>
      <c r="DG16" s="988" t="s">
        <v>555</v>
      </c>
      <c r="DH16" s="989"/>
      <c r="DI16" s="989"/>
      <c r="DJ16" s="989"/>
      <c r="DK16" s="990"/>
      <c r="DL16" s="988" t="s">
        <v>554</v>
      </c>
      <c r="DM16" s="989"/>
      <c r="DN16" s="989"/>
      <c r="DO16" s="989"/>
      <c r="DP16" s="990"/>
      <c r="DQ16" s="988" t="s">
        <v>563</v>
      </c>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365</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7">
        <v>76963</v>
      </c>
      <c r="R23" s="1068"/>
      <c r="S23" s="1068"/>
      <c r="T23" s="1068"/>
      <c r="U23" s="1068"/>
      <c r="V23" s="1068">
        <v>75147</v>
      </c>
      <c r="W23" s="1068"/>
      <c r="X23" s="1068"/>
      <c r="Y23" s="1068"/>
      <c r="Z23" s="1068"/>
      <c r="AA23" s="1068">
        <v>1816</v>
      </c>
      <c r="AB23" s="1068"/>
      <c r="AC23" s="1068"/>
      <c r="AD23" s="1068"/>
      <c r="AE23" s="1069"/>
      <c r="AF23" s="1070">
        <v>1721</v>
      </c>
      <c r="AG23" s="1068"/>
      <c r="AH23" s="1068"/>
      <c r="AI23" s="1068"/>
      <c r="AJ23" s="1071"/>
      <c r="AK23" s="1072"/>
      <c r="AL23" s="1073"/>
      <c r="AM23" s="1073"/>
      <c r="AN23" s="1073"/>
      <c r="AO23" s="1073"/>
      <c r="AP23" s="1068">
        <v>73563</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346</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353</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378</v>
      </c>
      <c r="C28" s="1050"/>
      <c r="D28" s="1050"/>
      <c r="E28" s="1050"/>
      <c r="F28" s="1050"/>
      <c r="G28" s="1050"/>
      <c r="H28" s="1050"/>
      <c r="I28" s="1050"/>
      <c r="J28" s="1050"/>
      <c r="K28" s="1050"/>
      <c r="L28" s="1050"/>
      <c r="M28" s="1050"/>
      <c r="N28" s="1050"/>
      <c r="O28" s="1050"/>
      <c r="P28" s="1051"/>
      <c r="Q28" s="1052">
        <v>18007</v>
      </c>
      <c r="R28" s="1053"/>
      <c r="S28" s="1053"/>
      <c r="T28" s="1053"/>
      <c r="U28" s="1053"/>
      <c r="V28" s="1053">
        <v>17998</v>
      </c>
      <c r="W28" s="1053"/>
      <c r="X28" s="1053"/>
      <c r="Y28" s="1053"/>
      <c r="Z28" s="1053"/>
      <c r="AA28" s="1053">
        <v>8</v>
      </c>
      <c r="AB28" s="1053"/>
      <c r="AC28" s="1053"/>
      <c r="AD28" s="1053"/>
      <c r="AE28" s="1054"/>
      <c r="AF28" s="1055">
        <v>8</v>
      </c>
      <c r="AG28" s="1053"/>
      <c r="AH28" s="1053"/>
      <c r="AI28" s="1053"/>
      <c r="AJ28" s="1056"/>
      <c r="AK28" s="1057">
        <v>1448</v>
      </c>
      <c r="AL28" s="1045"/>
      <c r="AM28" s="1045"/>
      <c r="AN28" s="1045"/>
      <c r="AO28" s="1045"/>
      <c r="AP28" s="1045" t="s">
        <v>559</v>
      </c>
      <c r="AQ28" s="1045"/>
      <c r="AR28" s="1045"/>
      <c r="AS28" s="1045"/>
      <c r="AT28" s="1045"/>
      <c r="AU28" s="1045" t="s">
        <v>559</v>
      </c>
      <c r="AV28" s="1045"/>
      <c r="AW28" s="1045"/>
      <c r="AX28" s="1045"/>
      <c r="AY28" s="1045"/>
      <c r="AZ28" s="1046" t="s">
        <v>559</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379</v>
      </c>
      <c r="C29" s="1037"/>
      <c r="D29" s="1037"/>
      <c r="E29" s="1037"/>
      <c r="F29" s="1037"/>
      <c r="G29" s="1037"/>
      <c r="H29" s="1037"/>
      <c r="I29" s="1037"/>
      <c r="J29" s="1037"/>
      <c r="K29" s="1037"/>
      <c r="L29" s="1037"/>
      <c r="M29" s="1037"/>
      <c r="N29" s="1037"/>
      <c r="O29" s="1037"/>
      <c r="P29" s="1038"/>
      <c r="Q29" s="1042">
        <v>11714</v>
      </c>
      <c r="R29" s="1043"/>
      <c r="S29" s="1043"/>
      <c r="T29" s="1043"/>
      <c r="U29" s="1043"/>
      <c r="V29" s="1043">
        <v>11553</v>
      </c>
      <c r="W29" s="1043"/>
      <c r="X29" s="1043"/>
      <c r="Y29" s="1043"/>
      <c r="Z29" s="1043"/>
      <c r="AA29" s="1043">
        <v>161</v>
      </c>
      <c r="AB29" s="1043"/>
      <c r="AC29" s="1043"/>
      <c r="AD29" s="1043"/>
      <c r="AE29" s="1044"/>
      <c r="AF29" s="1018">
        <v>161</v>
      </c>
      <c r="AG29" s="1019"/>
      <c r="AH29" s="1019"/>
      <c r="AI29" s="1019"/>
      <c r="AJ29" s="1020"/>
      <c r="AK29" s="976">
        <v>1756</v>
      </c>
      <c r="AL29" s="967"/>
      <c r="AM29" s="967"/>
      <c r="AN29" s="967"/>
      <c r="AO29" s="967"/>
      <c r="AP29" s="967" t="s">
        <v>560</v>
      </c>
      <c r="AQ29" s="967"/>
      <c r="AR29" s="967"/>
      <c r="AS29" s="967"/>
      <c r="AT29" s="967"/>
      <c r="AU29" s="967" t="s">
        <v>559</v>
      </c>
      <c r="AV29" s="967"/>
      <c r="AW29" s="967"/>
      <c r="AX29" s="967"/>
      <c r="AY29" s="967"/>
      <c r="AZ29" s="1041" t="s">
        <v>559</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380</v>
      </c>
      <c r="C30" s="1037"/>
      <c r="D30" s="1037"/>
      <c r="E30" s="1037"/>
      <c r="F30" s="1037"/>
      <c r="G30" s="1037"/>
      <c r="H30" s="1037"/>
      <c r="I30" s="1037"/>
      <c r="J30" s="1037"/>
      <c r="K30" s="1037"/>
      <c r="L30" s="1037"/>
      <c r="M30" s="1037"/>
      <c r="N30" s="1037"/>
      <c r="O30" s="1037"/>
      <c r="P30" s="1038"/>
      <c r="Q30" s="1042">
        <v>1844</v>
      </c>
      <c r="R30" s="1043"/>
      <c r="S30" s="1043"/>
      <c r="T30" s="1043"/>
      <c r="U30" s="1043"/>
      <c r="V30" s="1043">
        <v>1782</v>
      </c>
      <c r="W30" s="1043"/>
      <c r="X30" s="1043"/>
      <c r="Y30" s="1043"/>
      <c r="Z30" s="1043"/>
      <c r="AA30" s="1043">
        <v>62</v>
      </c>
      <c r="AB30" s="1043"/>
      <c r="AC30" s="1043"/>
      <c r="AD30" s="1043"/>
      <c r="AE30" s="1044"/>
      <c r="AF30" s="1018">
        <v>62</v>
      </c>
      <c r="AG30" s="1019"/>
      <c r="AH30" s="1019"/>
      <c r="AI30" s="1019"/>
      <c r="AJ30" s="1020"/>
      <c r="AK30" s="976">
        <v>471</v>
      </c>
      <c r="AL30" s="967"/>
      <c r="AM30" s="967"/>
      <c r="AN30" s="967"/>
      <c r="AO30" s="967"/>
      <c r="AP30" s="967" t="s">
        <v>559</v>
      </c>
      <c r="AQ30" s="967"/>
      <c r="AR30" s="967"/>
      <c r="AS30" s="967"/>
      <c r="AT30" s="967"/>
      <c r="AU30" s="967" t="s">
        <v>559</v>
      </c>
      <c r="AV30" s="967"/>
      <c r="AW30" s="967"/>
      <c r="AX30" s="967"/>
      <c r="AY30" s="967"/>
      <c r="AZ30" s="1041" t="s">
        <v>559</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381</v>
      </c>
      <c r="C31" s="1037"/>
      <c r="D31" s="1037"/>
      <c r="E31" s="1037"/>
      <c r="F31" s="1037"/>
      <c r="G31" s="1037"/>
      <c r="H31" s="1037"/>
      <c r="I31" s="1037"/>
      <c r="J31" s="1037"/>
      <c r="K31" s="1037"/>
      <c r="L31" s="1037"/>
      <c r="M31" s="1037"/>
      <c r="N31" s="1037"/>
      <c r="O31" s="1037"/>
      <c r="P31" s="1038"/>
      <c r="Q31" s="1042">
        <v>2940</v>
      </c>
      <c r="R31" s="1043"/>
      <c r="S31" s="1043"/>
      <c r="T31" s="1043"/>
      <c r="U31" s="1043"/>
      <c r="V31" s="1043">
        <v>3325</v>
      </c>
      <c r="W31" s="1043"/>
      <c r="X31" s="1043"/>
      <c r="Y31" s="1043"/>
      <c r="Z31" s="1043"/>
      <c r="AA31" s="1043">
        <v>-385</v>
      </c>
      <c r="AB31" s="1043"/>
      <c r="AC31" s="1043"/>
      <c r="AD31" s="1043"/>
      <c r="AE31" s="1044"/>
      <c r="AF31" s="1018">
        <v>1652</v>
      </c>
      <c r="AG31" s="1019"/>
      <c r="AH31" s="1019"/>
      <c r="AI31" s="1019"/>
      <c r="AJ31" s="1020"/>
      <c r="AK31" s="976" t="s">
        <v>559</v>
      </c>
      <c r="AL31" s="967"/>
      <c r="AM31" s="967"/>
      <c r="AN31" s="967"/>
      <c r="AO31" s="967"/>
      <c r="AP31" s="967">
        <v>14772</v>
      </c>
      <c r="AQ31" s="967"/>
      <c r="AR31" s="967"/>
      <c r="AS31" s="967"/>
      <c r="AT31" s="967"/>
      <c r="AU31" s="967" t="s">
        <v>559</v>
      </c>
      <c r="AV31" s="967"/>
      <c r="AW31" s="967"/>
      <c r="AX31" s="967"/>
      <c r="AY31" s="967"/>
      <c r="AZ31" s="1041" t="s">
        <v>559</v>
      </c>
      <c r="BA31" s="1041"/>
      <c r="BB31" s="1041"/>
      <c r="BC31" s="1041"/>
      <c r="BD31" s="1041"/>
      <c r="BE31" s="1031" t="s">
        <v>382</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383</v>
      </c>
      <c r="C32" s="1037"/>
      <c r="D32" s="1037"/>
      <c r="E32" s="1037"/>
      <c r="F32" s="1037"/>
      <c r="G32" s="1037"/>
      <c r="H32" s="1037"/>
      <c r="I32" s="1037"/>
      <c r="J32" s="1037"/>
      <c r="K32" s="1037"/>
      <c r="L32" s="1037"/>
      <c r="M32" s="1037"/>
      <c r="N32" s="1037"/>
      <c r="O32" s="1037"/>
      <c r="P32" s="1038"/>
      <c r="Q32" s="1042">
        <v>5178</v>
      </c>
      <c r="R32" s="1043"/>
      <c r="S32" s="1043"/>
      <c r="T32" s="1043"/>
      <c r="U32" s="1043"/>
      <c r="V32" s="1043">
        <v>5074</v>
      </c>
      <c r="W32" s="1043"/>
      <c r="X32" s="1043"/>
      <c r="Y32" s="1043"/>
      <c r="Z32" s="1043"/>
      <c r="AA32" s="1043">
        <v>104</v>
      </c>
      <c r="AB32" s="1043"/>
      <c r="AC32" s="1043"/>
      <c r="AD32" s="1043"/>
      <c r="AE32" s="1044"/>
      <c r="AF32" s="1018">
        <v>741</v>
      </c>
      <c r="AG32" s="1019"/>
      <c r="AH32" s="1019"/>
      <c r="AI32" s="1019"/>
      <c r="AJ32" s="1020"/>
      <c r="AK32" s="976">
        <v>1387</v>
      </c>
      <c r="AL32" s="967"/>
      <c r="AM32" s="967"/>
      <c r="AN32" s="967"/>
      <c r="AO32" s="967"/>
      <c r="AP32" s="967">
        <v>31773</v>
      </c>
      <c r="AQ32" s="967"/>
      <c r="AR32" s="967"/>
      <c r="AS32" s="967"/>
      <c r="AT32" s="967"/>
      <c r="AU32" s="967">
        <v>13535</v>
      </c>
      <c r="AV32" s="967"/>
      <c r="AW32" s="967"/>
      <c r="AX32" s="967"/>
      <c r="AY32" s="967"/>
      <c r="AZ32" s="1041" t="s">
        <v>559</v>
      </c>
      <c r="BA32" s="1041"/>
      <c r="BB32" s="1041"/>
      <c r="BC32" s="1041"/>
      <c r="BD32" s="1041"/>
      <c r="BE32" s="1031" t="s">
        <v>382</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384</v>
      </c>
      <c r="C33" s="1037"/>
      <c r="D33" s="1037"/>
      <c r="E33" s="1037"/>
      <c r="F33" s="1037"/>
      <c r="G33" s="1037"/>
      <c r="H33" s="1037"/>
      <c r="I33" s="1037"/>
      <c r="J33" s="1037"/>
      <c r="K33" s="1037"/>
      <c r="L33" s="1037"/>
      <c r="M33" s="1037"/>
      <c r="N33" s="1037"/>
      <c r="O33" s="1037"/>
      <c r="P33" s="1038"/>
      <c r="Q33" s="1042">
        <v>10070</v>
      </c>
      <c r="R33" s="1043"/>
      <c r="S33" s="1043"/>
      <c r="T33" s="1043"/>
      <c r="U33" s="1043"/>
      <c r="V33" s="1043">
        <v>13339</v>
      </c>
      <c r="W33" s="1043"/>
      <c r="X33" s="1043"/>
      <c r="Y33" s="1043"/>
      <c r="Z33" s="1043"/>
      <c r="AA33" s="1043">
        <v>-3269</v>
      </c>
      <c r="AB33" s="1043"/>
      <c r="AC33" s="1043"/>
      <c r="AD33" s="1043"/>
      <c r="AE33" s="1044"/>
      <c r="AF33" s="1018">
        <v>-113</v>
      </c>
      <c r="AG33" s="1019"/>
      <c r="AH33" s="1019"/>
      <c r="AI33" s="1019"/>
      <c r="AJ33" s="1020"/>
      <c r="AK33" s="976">
        <v>1197</v>
      </c>
      <c r="AL33" s="967"/>
      <c r="AM33" s="967"/>
      <c r="AN33" s="967"/>
      <c r="AO33" s="967"/>
      <c r="AP33" s="967">
        <v>11681</v>
      </c>
      <c r="AQ33" s="967"/>
      <c r="AR33" s="967"/>
      <c r="AS33" s="967"/>
      <c r="AT33" s="967"/>
      <c r="AU33" s="967">
        <v>7555</v>
      </c>
      <c r="AV33" s="967"/>
      <c r="AW33" s="967"/>
      <c r="AX33" s="967"/>
      <c r="AY33" s="967"/>
      <c r="AZ33" s="1041">
        <v>1.2</v>
      </c>
      <c r="BA33" s="1041"/>
      <c r="BB33" s="1041"/>
      <c r="BC33" s="1041"/>
      <c r="BD33" s="1041"/>
      <c r="BE33" s="1031" t="s">
        <v>382</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385</v>
      </c>
      <c r="C34" s="1037"/>
      <c r="D34" s="1037"/>
      <c r="E34" s="1037"/>
      <c r="F34" s="1037"/>
      <c r="G34" s="1037"/>
      <c r="H34" s="1037"/>
      <c r="I34" s="1037"/>
      <c r="J34" s="1037"/>
      <c r="K34" s="1037"/>
      <c r="L34" s="1037"/>
      <c r="M34" s="1037"/>
      <c r="N34" s="1037"/>
      <c r="O34" s="1037"/>
      <c r="P34" s="1038"/>
      <c r="Q34" s="1042">
        <v>173</v>
      </c>
      <c r="R34" s="1043"/>
      <c r="S34" s="1043"/>
      <c r="T34" s="1043"/>
      <c r="U34" s="1043"/>
      <c r="V34" s="1043">
        <v>167</v>
      </c>
      <c r="W34" s="1043"/>
      <c r="X34" s="1043"/>
      <c r="Y34" s="1043"/>
      <c r="Z34" s="1043"/>
      <c r="AA34" s="1043">
        <v>6</v>
      </c>
      <c r="AB34" s="1043"/>
      <c r="AC34" s="1043"/>
      <c r="AD34" s="1043"/>
      <c r="AE34" s="1044"/>
      <c r="AF34" s="1018">
        <v>482</v>
      </c>
      <c r="AG34" s="1019"/>
      <c r="AH34" s="1019"/>
      <c r="AI34" s="1019"/>
      <c r="AJ34" s="1020"/>
      <c r="AK34" s="976">
        <v>35</v>
      </c>
      <c r="AL34" s="967"/>
      <c r="AM34" s="967"/>
      <c r="AN34" s="967"/>
      <c r="AO34" s="967"/>
      <c r="AP34" s="967">
        <v>296</v>
      </c>
      <c r="AQ34" s="967"/>
      <c r="AR34" s="967"/>
      <c r="AS34" s="967"/>
      <c r="AT34" s="967"/>
      <c r="AU34" s="967">
        <v>164</v>
      </c>
      <c r="AV34" s="967"/>
      <c r="AW34" s="967"/>
      <c r="AX34" s="967"/>
      <c r="AY34" s="967"/>
      <c r="AZ34" s="1041" t="s">
        <v>559</v>
      </c>
      <c r="BA34" s="1041"/>
      <c r="BB34" s="1041"/>
      <c r="BC34" s="1041"/>
      <c r="BD34" s="1041"/>
      <c r="BE34" s="1031" t="s">
        <v>382</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386</v>
      </c>
      <c r="C35" s="1037"/>
      <c r="D35" s="1037"/>
      <c r="E35" s="1037"/>
      <c r="F35" s="1037"/>
      <c r="G35" s="1037"/>
      <c r="H35" s="1037"/>
      <c r="I35" s="1037"/>
      <c r="J35" s="1037"/>
      <c r="K35" s="1037"/>
      <c r="L35" s="1037"/>
      <c r="M35" s="1037"/>
      <c r="N35" s="1037"/>
      <c r="O35" s="1037"/>
      <c r="P35" s="1038"/>
      <c r="Q35" s="1042">
        <v>1703</v>
      </c>
      <c r="R35" s="1043"/>
      <c r="S35" s="1043"/>
      <c r="T35" s="1043"/>
      <c r="U35" s="1043"/>
      <c r="V35" s="1043">
        <v>10291</v>
      </c>
      <c r="W35" s="1043"/>
      <c r="X35" s="1043"/>
      <c r="Y35" s="1043"/>
      <c r="Z35" s="1043"/>
      <c r="AA35" s="1043">
        <v>-8588</v>
      </c>
      <c r="AB35" s="1043"/>
      <c r="AC35" s="1043"/>
      <c r="AD35" s="1043"/>
      <c r="AE35" s="1044"/>
      <c r="AF35" s="1018">
        <v>2165</v>
      </c>
      <c r="AG35" s="1019"/>
      <c r="AH35" s="1019"/>
      <c r="AI35" s="1019"/>
      <c r="AJ35" s="1020"/>
      <c r="AK35" s="976" t="s">
        <v>562</v>
      </c>
      <c r="AL35" s="967"/>
      <c r="AM35" s="967"/>
      <c r="AN35" s="967"/>
      <c r="AO35" s="967"/>
      <c r="AP35" s="967" t="s">
        <v>561</v>
      </c>
      <c r="AQ35" s="967"/>
      <c r="AR35" s="967"/>
      <c r="AS35" s="967"/>
      <c r="AT35" s="967"/>
      <c r="AU35" s="967" t="s">
        <v>561</v>
      </c>
      <c r="AV35" s="967"/>
      <c r="AW35" s="967"/>
      <c r="AX35" s="967"/>
      <c r="AY35" s="967"/>
      <c r="AZ35" s="1041" t="s">
        <v>559</v>
      </c>
      <c r="BA35" s="1041"/>
      <c r="BB35" s="1041"/>
      <c r="BC35" s="1041"/>
      <c r="BD35" s="1041"/>
      <c r="BE35" s="1031" t="s">
        <v>382</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5158</v>
      </c>
      <c r="AG63" s="955"/>
      <c r="AH63" s="955"/>
      <c r="AI63" s="955"/>
      <c r="AJ63" s="1029"/>
      <c r="AK63" s="1030"/>
      <c r="AL63" s="959"/>
      <c r="AM63" s="959"/>
      <c r="AN63" s="959"/>
      <c r="AO63" s="959"/>
      <c r="AP63" s="955">
        <v>58522</v>
      </c>
      <c r="AQ63" s="955"/>
      <c r="AR63" s="955"/>
      <c r="AS63" s="955"/>
      <c r="AT63" s="955"/>
      <c r="AU63" s="955">
        <v>21254</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390</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391</v>
      </c>
      <c r="AV66" s="1001"/>
      <c r="AW66" s="1001"/>
      <c r="AX66" s="1001"/>
      <c r="AY66" s="1002"/>
      <c r="AZ66" s="1000" t="s">
        <v>353</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542</v>
      </c>
      <c r="C68" s="984"/>
      <c r="D68" s="984"/>
      <c r="E68" s="984"/>
      <c r="F68" s="984"/>
      <c r="G68" s="984"/>
      <c r="H68" s="984"/>
      <c r="I68" s="984"/>
      <c r="J68" s="984"/>
      <c r="K68" s="984"/>
      <c r="L68" s="984"/>
      <c r="M68" s="984"/>
      <c r="N68" s="984"/>
      <c r="O68" s="984"/>
      <c r="P68" s="985"/>
      <c r="Q68" s="986">
        <v>5211</v>
      </c>
      <c r="R68" s="986"/>
      <c r="S68" s="986"/>
      <c r="T68" s="986"/>
      <c r="U68" s="986"/>
      <c r="V68" s="987">
        <v>5038</v>
      </c>
      <c r="W68" s="987"/>
      <c r="X68" s="987"/>
      <c r="Y68" s="987"/>
      <c r="Z68" s="987"/>
      <c r="AA68" s="987">
        <v>173</v>
      </c>
      <c r="AB68" s="987"/>
      <c r="AC68" s="987"/>
      <c r="AD68" s="987"/>
      <c r="AE68" s="987"/>
      <c r="AF68" s="987">
        <v>172</v>
      </c>
      <c r="AG68" s="987"/>
      <c r="AH68" s="987"/>
      <c r="AI68" s="987"/>
      <c r="AJ68" s="987"/>
      <c r="AK68" s="987" t="s">
        <v>554</v>
      </c>
      <c r="AL68" s="987"/>
      <c r="AM68" s="987"/>
      <c r="AN68" s="987"/>
      <c r="AO68" s="987"/>
      <c r="AP68" s="980">
        <v>16943</v>
      </c>
      <c r="AQ68" s="980"/>
      <c r="AR68" s="980"/>
      <c r="AS68" s="980"/>
      <c r="AT68" s="980"/>
      <c r="AU68" s="980">
        <v>4659</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8">
        <v>3495</v>
      </c>
      <c r="R69" s="978"/>
      <c r="S69" s="978"/>
      <c r="T69" s="978"/>
      <c r="U69" s="978"/>
      <c r="V69" s="979">
        <v>3495</v>
      </c>
      <c r="W69" s="979"/>
      <c r="X69" s="979"/>
      <c r="Y69" s="979"/>
      <c r="Z69" s="979"/>
      <c r="AA69" s="979" t="s">
        <v>555</v>
      </c>
      <c r="AB69" s="979"/>
      <c r="AC69" s="979"/>
      <c r="AD69" s="979"/>
      <c r="AE69" s="979"/>
      <c r="AF69" s="979" t="s">
        <v>554</v>
      </c>
      <c r="AG69" s="979"/>
      <c r="AH69" s="979"/>
      <c r="AI69" s="979"/>
      <c r="AJ69" s="979"/>
      <c r="AK69" s="979">
        <v>589</v>
      </c>
      <c r="AL69" s="979"/>
      <c r="AM69" s="979"/>
      <c r="AN69" s="979"/>
      <c r="AO69" s="979"/>
      <c r="AP69" s="967">
        <v>14986</v>
      </c>
      <c r="AQ69" s="967"/>
      <c r="AR69" s="967"/>
      <c r="AS69" s="967"/>
      <c r="AT69" s="967"/>
      <c r="AU69" s="967">
        <v>2503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172</v>
      </c>
      <c r="AG88" s="955"/>
      <c r="AH88" s="955"/>
      <c r="AI88" s="955"/>
      <c r="AJ88" s="955"/>
      <c r="AK88" s="959"/>
      <c r="AL88" s="959"/>
      <c r="AM88" s="959"/>
      <c r="AN88" s="959"/>
      <c r="AO88" s="959"/>
      <c r="AP88" s="955">
        <v>31929</v>
      </c>
      <c r="AQ88" s="955"/>
      <c r="AR88" s="955"/>
      <c r="AS88" s="955"/>
      <c r="AT88" s="955"/>
      <c r="AU88" s="955">
        <v>7162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457</v>
      </c>
      <c r="CS102" s="947"/>
      <c r="CT102" s="947"/>
      <c r="CU102" s="947"/>
      <c r="CV102" s="948"/>
      <c r="CW102" s="946">
        <v>70</v>
      </c>
      <c r="CX102" s="947"/>
      <c r="CY102" s="947"/>
      <c r="CZ102" s="947"/>
      <c r="DA102" s="948"/>
      <c r="DB102" s="946" t="s">
        <v>554</v>
      </c>
      <c r="DC102" s="947"/>
      <c r="DD102" s="947"/>
      <c r="DE102" s="947"/>
      <c r="DF102" s="948"/>
      <c r="DG102" s="946">
        <v>3623</v>
      </c>
      <c r="DH102" s="947"/>
      <c r="DI102" s="947"/>
      <c r="DJ102" s="947"/>
      <c r="DK102" s="948"/>
      <c r="DL102" s="946" t="s">
        <v>554</v>
      </c>
      <c r="DM102" s="947"/>
      <c r="DN102" s="947"/>
      <c r="DO102" s="947"/>
      <c r="DP102" s="948"/>
      <c r="DQ102" s="946">
        <v>3604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8683542</v>
      </c>
      <c r="AB110" s="873"/>
      <c r="AC110" s="873"/>
      <c r="AD110" s="873"/>
      <c r="AE110" s="874"/>
      <c r="AF110" s="875">
        <v>7716430</v>
      </c>
      <c r="AG110" s="873"/>
      <c r="AH110" s="873"/>
      <c r="AI110" s="873"/>
      <c r="AJ110" s="874"/>
      <c r="AK110" s="875">
        <v>7429682</v>
      </c>
      <c r="AL110" s="873"/>
      <c r="AM110" s="873"/>
      <c r="AN110" s="873"/>
      <c r="AO110" s="874"/>
      <c r="AP110" s="876">
        <v>22.5</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72988200</v>
      </c>
      <c r="BR110" s="800"/>
      <c r="BS110" s="800"/>
      <c r="BT110" s="800"/>
      <c r="BU110" s="800"/>
      <c r="BV110" s="800">
        <v>73225496</v>
      </c>
      <c r="BW110" s="800"/>
      <c r="BX110" s="800"/>
      <c r="BY110" s="800"/>
      <c r="BZ110" s="800"/>
      <c r="CA110" s="800">
        <v>73562911</v>
      </c>
      <c r="CB110" s="800"/>
      <c r="CC110" s="800"/>
      <c r="CD110" s="800"/>
      <c r="CE110" s="800"/>
      <c r="CF110" s="861">
        <v>222.8</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408</v>
      </c>
      <c r="DH110" s="800"/>
      <c r="DI110" s="800"/>
      <c r="DJ110" s="800"/>
      <c r="DK110" s="800"/>
      <c r="DL110" s="800" t="s">
        <v>408</v>
      </c>
      <c r="DM110" s="800"/>
      <c r="DN110" s="800"/>
      <c r="DO110" s="800"/>
      <c r="DP110" s="800"/>
      <c r="DQ110" s="800" t="s">
        <v>408</v>
      </c>
      <c r="DR110" s="800"/>
      <c r="DS110" s="800"/>
      <c r="DT110" s="800"/>
      <c r="DU110" s="800"/>
      <c r="DV110" s="801" t="s">
        <v>408</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1214297</v>
      </c>
      <c r="BR111" s="771"/>
      <c r="BS111" s="771"/>
      <c r="BT111" s="771"/>
      <c r="BU111" s="771"/>
      <c r="BV111" s="771">
        <v>2034641</v>
      </c>
      <c r="BW111" s="771"/>
      <c r="BX111" s="771"/>
      <c r="BY111" s="771"/>
      <c r="BZ111" s="771"/>
      <c r="CA111" s="771">
        <v>1948006</v>
      </c>
      <c r="CB111" s="771"/>
      <c r="CC111" s="771"/>
      <c r="CD111" s="771"/>
      <c r="CE111" s="771"/>
      <c r="CF111" s="848">
        <v>5.9</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412</v>
      </c>
      <c r="DH111" s="771"/>
      <c r="DI111" s="771"/>
      <c r="DJ111" s="771"/>
      <c r="DK111" s="771"/>
      <c r="DL111" s="771" t="s">
        <v>412</v>
      </c>
      <c r="DM111" s="771"/>
      <c r="DN111" s="771"/>
      <c r="DO111" s="771"/>
      <c r="DP111" s="771"/>
      <c r="DQ111" s="771" t="s">
        <v>412</v>
      </c>
      <c r="DR111" s="771"/>
      <c r="DS111" s="771"/>
      <c r="DT111" s="771"/>
      <c r="DU111" s="771"/>
      <c r="DV111" s="823" t="s">
        <v>412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23522961</v>
      </c>
      <c r="BR112" s="771"/>
      <c r="BS112" s="771"/>
      <c r="BT112" s="771"/>
      <c r="BU112" s="771"/>
      <c r="BV112" s="771">
        <v>22736140</v>
      </c>
      <c r="BW112" s="771"/>
      <c r="BX112" s="771"/>
      <c r="BY112" s="771"/>
      <c r="BZ112" s="771"/>
      <c r="CA112" s="771">
        <v>21254371</v>
      </c>
      <c r="CB112" s="771"/>
      <c r="CC112" s="771"/>
      <c r="CD112" s="771"/>
      <c r="CE112" s="771"/>
      <c r="CF112" s="848">
        <v>64.400000000000006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1734400</v>
      </c>
      <c r="AB113" s="909"/>
      <c r="AC113" s="909"/>
      <c r="AD113" s="909"/>
      <c r="AE113" s="910"/>
      <c r="AF113" s="911">
        <v>1593124</v>
      </c>
      <c r="AG113" s="909"/>
      <c r="AH113" s="909"/>
      <c r="AI113" s="909"/>
      <c r="AJ113" s="910"/>
      <c r="AK113" s="911">
        <v>1591773</v>
      </c>
      <c r="AL113" s="909"/>
      <c r="AM113" s="909"/>
      <c r="AN113" s="909"/>
      <c r="AO113" s="910"/>
      <c r="AP113" s="912">
        <v>4.8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7070992</v>
      </c>
      <c r="BR113" s="771"/>
      <c r="BS113" s="771"/>
      <c r="BT113" s="771"/>
      <c r="BU113" s="771"/>
      <c r="BV113" s="771">
        <v>7350889</v>
      </c>
      <c r="BW113" s="771"/>
      <c r="BX113" s="771"/>
      <c r="BY113" s="771"/>
      <c r="BZ113" s="771"/>
      <c r="CA113" s="771">
        <v>7161940</v>
      </c>
      <c r="CB113" s="771"/>
      <c r="CC113" s="771"/>
      <c r="CD113" s="771"/>
      <c r="CE113" s="771"/>
      <c r="CF113" s="848">
        <v>21.7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868768</v>
      </c>
      <c r="AB114" s="784"/>
      <c r="AC114" s="784"/>
      <c r="AD114" s="784"/>
      <c r="AE114" s="785"/>
      <c r="AF114" s="786">
        <v>931209</v>
      </c>
      <c r="AG114" s="784"/>
      <c r="AH114" s="784"/>
      <c r="AI114" s="784"/>
      <c r="AJ114" s="785"/>
      <c r="AK114" s="786">
        <v>881482</v>
      </c>
      <c r="AL114" s="784"/>
      <c r="AM114" s="784"/>
      <c r="AN114" s="784"/>
      <c r="AO114" s="785"/>
      <c r="AP114" s="754">
        <v>2.7</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9393706</v>
      </c>
      <c r="BR114" s="771"/>
      <c r="BS114" s="771"/>
      <c r="BT114" s="771"/>
      <c r="BU114" s="771"/>
      <c r="BV114" s="771">
        <v>8784097</v>
      </c>
      <c r="BW114" s="771"/>
      <c r="BX114" s="771"/>
      <c r="BY114" s="771"/>
      <c r="BZ114" s="771"/>
      <c r="CA114" s="771">
        <v>7419559</v>
      </c>
      <c r="CB114" s="771"/>
      <c r="CC114" s="771"/>
      <c r="CD114" s="771"/>
      <c r="CE114" s="771"/>
      <c r="CF114" s="848">
        <v>22.5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258626</v>
      </c>
      <c r="AB115" s="909"/>
      <c r="AC115" s="909"/>
      <c r="AD115" s="909"/>
      <c r="AE115" s="910"/>
      <c r="AF115" s="911">
        <v>152263</v>
      </c>
      <c r="AG115" s="909"/>
      <c r="AH115" s="909"/>
      <c r="AI115" s="909"/>
      <c r="AJ115" s="910"/>
      <c r="AK115" s="911">
        <v>149476</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4585103</v>
      </c>
      <c r="BR115" s="771"/>
      <c r="BS115" s="771"/>
      <c r="BT115" s="771"/>
      <c r="BU115" s="771"/>
      <c r="BV115" s="771">
        <v>4103005</v>
      </c>
      <c r="BW115" s="771"/>
      <c r="BX115" s="771"/>
      <c r="BY115" s="771"/>
      <c r="BZ115" s="771"/>
      <c r="CA115" s="771">
        <v>3603895</v>
      </c>
      <c r="CB115" s="771"/>
      <c r="CC115" s="771"/>
      <c r="CD115" s="771"/>
      <c r="CE115" s="771"/>
      <c r="CF115" s="848">
        <v>10.9</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708682</v>
      </c>
      <c r="DH116" s="784"/>
      <c r="DI116" s="784"/>
      <c r="DJ116" s="784"/>
      <c r="DK116" s="785"/>
      <c r="DL116" s="786">
        <v>659216</v>
      </c>
      <c r="DM116" s="784"/>
      <c r="DN116" s="784"/>
      <c r="DO116" s="784"/>
      <c r="DP116" s="785"/>
      <c r="DQ116" s="786">
        <v>642841</v>
      </c>
      <c r="DR116" s="784"/>
      <c r="DS116" s="784"/>
      <c r="DT116" s="784"/>
      <c r="DU116" s="785"/>
      <c r="DV116" s="754">
        <v>1.9</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11545336</v>
      </c>
      <c r="AB117" s="895"/>
      <c r="AC117" s="895"/>
      <c r="AD117" s="895"/>
      <c r="AE117" s="896"/>
      <c r="AF117" s="898">
        <v>10393026</v>
      </c>
      <c r="AG117" s="895"/>
      <c r="AH117" s="895"/>
      <c r="AI117" s="895"/>
      <c r="AJ117" s="896"/>
      <c r="AK117" s="898">
        <v>10052413</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118775259</v>
      </c>
      <c r="BR118" s="858"/>
      <c r="BS118" s="858"/>
      <c r="BT118" s="858"/>
      <c r="BU118" s="858"/>
      <c r="BV118" s="858">
        <v>118234268</v>
      </c>
      <c r="BW118" s="858"/>
      <c r="BX118" s="858"/>
      <c r="BY118" s="858"/>
      <c r="BZ118" s="858"/>
      <c r="CA118" s="858">
        <v>114950682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4236376</v>
      </c>
      <c r="BR119" s="800"/>
      <c r="BS119" s="800"/>
      <c r="BT119" s="800"/>
      <c r="BU119" s="800"/>
      <c r="BV119" s="800">
        <v>5782702</v>
      </c>
      <c r="BW119" s="800"/>
      <c r="BX119" s="800"/>
      <c r="BY119" s="800"/>
      <c r="BZ119" s="800"/>
      <c r="CA119" s="800">
        <v>6598758</v>
      </c>
      <c r="CB119" s="800"/>
      <c r="CC119" s="800"/>
      <c r="CD119" s="800"/>
      <c r="CE119" s="800"/>
      <c r="CF119" s="861">
        <v>20</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505615</v>
      </c>
      <c r="DH119" s="717"/>
      <c r="DI119" s="717"/>
      <c r="DJ119" s="717"/>
      <c r="DK119" s="718"/>
      <c r="DL119" s="719">
        <v>1375425</v>
      </c>
      <c r="DM119" s="717"/>
      <c r="DN119" s="717"/>
      <c r="DO119" s="717"/>
      <c r="DP119" s="718"/>
      <c r="DQ119" s="719">
        <v>1305165</v>
      </c>
      <c r="DR119" s="717"/>
      <c r="DS119" s="717"/>
      <c r="DT119" s="717"/>
      <c r="DU119" s="718"/>
      <c r="DV119" s="807">
        <v>4</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19929087</v>
      </c>
      <c r="BR120" s="771"/>
      <c r="BS120" s="771"/>
      <c r="BT120" s="771"/>
      <c r="BU120" s="771"/>
      <c r="BV120" s="771">
        <v>19604984</v>
      </c>
      <c r="BW120" s="771"/>
      <c r="BX120" s="771"/>
      <c r="BY120" s="771"/>
      <c r="BZ120" s="771"/>
      <c r="CA120" s="771">
        <v>19093016</v>
      </c>
      <c r="CB120" s="771"/>
      <c r="CC120" s="771"/>
      <c r="CD120" s="771"/>
      <c r="CE120" s="771"/>
      <c r="CF120" s="848">
        <v>57.8</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15256546</v>
      </c>
      <c r="DH120" s="800"/>
      <c r="DI120" s="800"/>
      <c r="DJ120" s="800"/>
      <c r="DK120" s="800"/>
      <c r="DL120" s="800">
        <v>14475809</v>
      </c>
      <c r="DM120" s="800"/>
      <c r="DN120" s="800"/>
      <c r="DO120" s="800"/>
      <c r="DP120" s="800"/>
      <c r="DQ120" s="800">
        <v>13535407</v>
      </c>
      <c r="DR120" s="800"/>
      <c r="DS120" s="800"/>
      <c r="DT120" s="800"/>
      <c r="DU120" s="800"/>
      <c r="DV120" s="801">
        <v>41</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62377657</v>
      </c>
      <c r="BR121" s="858"/>
      <c r="BS121" s="858"/>
      <c r="BT121" s="858"/>
      <c r="BU121" s="858"/>
      <c r="BV121" s="858">
        <v>62394208</v>
      </c>
      <c r="BW121" s="858"/>
      <c r="BX121" s="858"/>
      <c r="BY121" s="858"/>
      <c r="BZ121" s="858"/>
      <c r="CA121" s="858">
        <v>62077049</v>
      </c>
      <c r="CB121" s="858"/>
      <c r="CC121" s="858"/>
      <c r="CD121" s="858"/>
      <c r="CE121" s="858"/>
      <c r="CF121" s="859">
        <v>188</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8062058</v>
      </c>
      <c r="DH121" s="771"/>
      <c r="DI121" s="771"/>
      <c r="DJ121" s="771"/>
      <c r="DK121" s="771"/>
      <c r="DL121" s="771">
        <v>8074951</v>
      </c>
      <c r="DM121" s="771"/>
      <c r="DN121" s="771"/>
      <c r="DO121" s="771"/>
      <c r="DP121" s="771"/>
      <c r="DQ121" s="771">
        <v>7554923</v>
      </c>
      <c r="DR121" s="771"/>
      <c r="DS121" s="771"/>
      <c r="DT121" s="771"/>
      <c r="DU121" s="771"/>
      <c r="DV121" s="823">
        <v>22.9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86543120</v>
      </c>
      <c r="BR122" s="840"/>
      <c r="BS122" s="840"/>
      <c r="BT122" s="840"/>
      <c r="BU122" s="840"/>
      <c r="BV122" s="840">
        <v>87781894</v>
      </c>
      <c r="BW122" s="840"/>
      <c r="BX122" s="840"/>
      <c r="BY122" s="840"/>
      <c r="BZ122" s="840"/>
      <c r="CA122" s="840">
        <v>87768823</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204357</v>
      </c>
      <c r="DH122" s="771"/>
      <c r="DI122" s="771"/>
      <c r="DJ122" s="771"/>
      <c r="DK122" s="771"/>
      <c r="DL122" s="771">
        <v>185380</v>
      </c>
      <c r="DM122" s="771"/>
      <c r="DN122" s="771"/>
      <c r="DO122" s="771"/>
      <c r="DP122" s="771"/>
      <c r="DQ122" s="771">
        <v>164041</v>
      </c>
      <c r="DR122" s="771"/>
      <c r="DS122" s="771"/>
      <c r="DT122" s="771"/>
      <c r="DU122" s="771"/>
      <c r="DV122" s="823">
        <v>0.5</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75007</v>
      </c>
      <c r="AB123" s="784"/>
      <c r="AC123" s="784"/>
      <c r="AD123" s="784"/>
      <c r="AE123" s="785"/>
      <c r="AF123" s="786">
        <v>72387</v>
      </c>
      <c r="AG123" s="784"/>
      <c r="AH123" s="784"/>
      <c r="AI123" s="784"/>
      <c r="AJ123" s="785"/>
      <c r="AK123" s="786">
        <v>77612</v>
      </c>
      <c r="AL123" s="784"/>
      <c r="AM123" s="784"/>
      <c r="AN123" s="784"/>
      <c r="AO123" s="785"/>
      <c r="AP123" s="754">
        <v>0.2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99.4</v>
      </c>
      <c r="BR123" s="832"/>
      <c r="BS123" s="832"/>
      <c r="BT123" s="832"/>
      <c r="BU123" s="832"/>
      <c r="BV123" s="832">
        <v>91.4</v>
      </c>
      <c r="BW123" s="832"/>
      <c r="BX123" s="832"/>
      <c r="BY123" s="832"/>
      <c r="BZ123" s="832"/>
      <c r="CA123" s="832">
        <v>82.3</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t="s">
        <v>412</v>
      </c>
      <c r="DH123" s="784"/>
      <c r="DI123" s="784"/>
      <c r="DJ123" s="784"/>
      <c r="DK123" s="785"/>
      <c r="DL123" s="786" t="s">
        <v>412</v>
      </c>
      <c r="DM123" s="784"/>
      <c r="DN123" s="784"/>
      <c r="DO123" s="784"/>
      <c r="DP123" s="785"/>
      <c r="DQ123" s="786" t="s">
        <v>412</v>
      </c>
      <c r="DR123" s="784"/>
      <c r="DS123" s="784"/>
      <c r="DT123" s="784"/>
      <c r="DU123" s="785"/>
      <c r="DV123" s="754" t="s">
        <v>412</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412</v>
      </c>
      <c r="AB124" s="784"/>
      <c r="AC124" s="784"/>
      <c r="AD124" s="784"/>
      <c r="AE124" s="785"/>
      <c r="AF124" s="786" t="s">
        <v>412</v>
      </c>
      <c r="AG124" s="784"/>
      <c r="AH124" s="784"/>
      <c r="AI124" s="784"/>
      <c r="AJ124" s="785"/>
      <c r="AK124" s="786" t="s">
        <v>412</v>
      </c>
      <c r="AL124" s="784"/>
      <c r="AM124" s="784"/>
      <c r="AN124" s="784"/>
      <c r="AO124" s="785"/>
      <c r="AP124" s="754" t="s">
        <v>412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412</v>
      </c>
      <c r="DH124" s="717"/>
      <c r="DI124" s="717"/>
      <c r="DJ124" s="717"/>
      <c r="DK124" s="718"/>
      <c r="DL124" s="719" t="s">
        <v>412</v>
      </c>
      <c r="DM124" s="717"/>
      <c r="DN124" s="717"/>
      <c r="DO124" s="717"/>
      <c r="DP124" s="718"/>
      <c r="DQ124" s="719" t="s">
        <v>412</v>
      </c>
      <c r="DR124" s="717"/>
      <c r="DS124" s="717"/>
      <c r="DT124" s="717"/>
      <c r="DU124" s="718"/>
      <c r="DV124" s="807" t="s">
        <v>412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412</v>
      </c>
      <c r="AB125" s="784"/>
      <c r="AC125" s="784"/>
      <c r="AD125" s="784"/>
      <c r="AE125" s="785"/>
      <c r="AF125" s="786" t="s">
        <v>412</v>
      </c>
      <c r="AG125" s="784"/>
      <c r="AH125" s="784"/>
      <c r="AI125" s="784"/>
      <c r="AJ125" s="785"/>
      <c r="AK125" s="786" t="s">
        <v>412</v>
      </c>
      <c r="AL125" s="784"/>
      <c r="AM125" s="784"/>
      <c r="AN125" s="784"/>
      <c r="AO125" s="785"/>
      <c r="AP125" s="754" t="s">
        <v>412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412</v>
      </c>
      <c r="DH125" s="800"/>
      <c r="DI125" s="800"/>
      <c r="DJ125" s="800"/>
      <c r="DK125" s="800"/>
      <c r="DL125" s="800" t="s">
        <v>412</v>
      </c>
      <c r="DM125" s="800"/>
      <c r="DN125" s="800"/>
      <c r="DO125" s="800"/>
      <c r="DP125" s="800"/>
      <c r="DQ125" s="800" t="s">
        <v>412</v>
      </c>
      <c r="DR125" s="800"/>
      <c r="DS125" s="800"/>
      <c r="DT125" s="800"/>
      <c r="DU125" s="800"/>
      <c r="DV125" s="801" t="s">
        <v>412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183619</v>
      </c>
      <c r="AB126" s="784"/>
      <c r="AC126" s="784"/>
      <c r="AD126" s="784"/>
      <c r="AE126" s="785"/>
      <c r="AF126" s="786">
        <v>79876</v>
      </c>
      <c r="AG126" s="784"/>
      <c r="AH126" s="784"/>
      <c r="AI126" s="784"/>
      <c r="AJ126" s="785"/>
      <c r="AK126" s="786">
        <v>71864</v>
      </c>
      <c r="AL126" s="784"/>
      <c r="AM126" s="784"/>
      <c r="AN126" s="784"/>
      <c r="AO126" s="785"/>
      <c r="AP126" s="754">
        <v>0.2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4585103</v>
      </c>
      <c r="DH126" s="771"/>
      <c r="DI126" s="771"/>
      <c r="DJ126" s="771"/>
      <c r="DK126" s="771"/>
      <c r="DL126" s="771">
        <v>4103005</v>
      </c>
      <c r="DM126" s="771"/>
      <c r="DN126" s="771"/>
      <c r="DO126" s="771"/>
      <c r="DP126" s="771"/>
      <c r="DQ126" s="771">
        <v>3603895</v>
      </c>
      <c r="DR126" s="771"/>
      <c r="DS126" s="771"/>
      <c r="DT126" s="771"/>
      <c r="DU126" s="771"/>
      <c r="DV126" s="823">
        <v>10.9</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412</v>
      </c>
      <c r="AB127" s="784"/>
      <c r="AC127" s="784"/>
      <c r="AD127" s="784"/>
      <c r="AE127" s="785"/>
      <c r="AF127" s="786" t="s">
        <v>412</v>
      </c>
      <c r="AG127" s="784"/>
      <c r="AH127" s="784"/>
      <c r="AI127" s="784"/>
      <c r="AJ127" s="785"/>
      <c r="AK127" s="786" t="s">
        <v>412</v>
      </c>
      <c r="AL127" s="784"/>
      <c r="AM127" s="784"/>
      <c r="AN127" s="784"/>
      <c r="AO127" s="785"/>
      <c r="AP127" s="754" t="s">
        <v>412</v>
      </c>
      <c r="AQ127" s="755"/>
      <c r="AR127" s="755"/>
      <c r="AS127" s="755"/>
      <c r="AT127" s="756"/>
      <c r="AU127" s="233"/>
      <c r="AV127" s="233"/>
      <c r="AW127" s="233"/>
      <c r="AX127" s="757" t="s">
        <v>456</v>
      </c>
      <c r="AY127" s="758"/>
      <c r="AZ127" s="758"/>
      <c r="BA127" s="758"/>
      <c r="BB127" s="758"/>
      <c r="BC127" s="758"/>
      <c r="BD127" s="758"/>
      <c r="BE127" s="759"/>
      <c r="BF127" s="760" t="s">
        <v>412</v>
      </c>
      <c r="BG127" s="761"/>
      <c r="BH127" s="761"/>
      <c r="BI127" s="761"/>
      <c r="BJ127" s="761"/>
      <c r="BK127" s="761"/>
      <c r="BL127" s="762"/>
      <c r="BM127" s="760">
        <v>11.49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408</v>
      </c>
      <c r="DH127" s="820"/>
      <c r="DI127" s="820"/>
      <c r="DJ127" s="820"/>
      <c r="DK127" s="820"/>
      <c r="DL127" s="820" t="s">
        <v>408</v>
      </c>
      <c r="DM127" s="820"/>
      <c r="DN127" s="820"/>
      <c r="DO127" s="820"/>
      <c r="DP127" s="820"/>
      <c r="DQ127" s="820" t="s">
        <v>408</v>
      </c>
      <c r="DR127" s="820"/>
      <c r="DS127" s="820"/>
      <c r="DT127" s="820"/>
      <c r="DU127" s="820"/>
      <c r="DV127" s="821" t="s">
        <v>408</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2088711</v>
      </c>
      <c r="AB128" s="724"/>
      <c r="AC128" s="724"/>
      <c r="AD128" s="724"/>
      <c r="AE128" s="725"/>
      <c r="AF128" s="726">
        <v>2214809</v>
      </c>
      <c r="AG128" s="724"/>
      <c r="AH128" s="724"/>
      <c r="AI128" s="724"/>
      <c r="AJ128" s="725"/>
      <c r="AK128" s="726">
        <v>2296166</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16.489999999999998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38610854</v>
      </c>
      <c r="AB129" s="784"/>
      <c r="AC129" s="784"/>
      <c r="AD129" s="784"/>
      <c r="AE129" s="785"/>
      <c r="AF129" s="786">
        <v>39265056</v>
      </c>
      <c r="AG129" s="784"/>
      <c r="AH129" s="784"/>
      <c r="AI129" s="784"/>
      <c r="AJ129" s="785"/>
      <c r="AK129" s="786">
        <v>38937665</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6191904</v>
      </c>
      <c r="AB130" s="784"/>
      <c r="AC130" s="784"/>
      <c r="AD130" s="784"/>
      <c r="AE130" s="785"/>
      <c r="AF130" s="786">
        <v>5974587</v>
      </c>
      <c r="AG130" s="784"/>
      <c r="AH130" s="784"/>
      <c r="AI130" s="784"/>
      <c r="AJ130" s="785"/>
      <c r="AK130" s="786">
        <v>5912878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82.3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32418950</v>
      </c>
      <c r="AB131" s="717"/>
      <c r="AC131" s="717"/>
      <c r="AD131" s="717"/>
      <c r="AE131" s="718"/>
      <c r="AF131" s="719">
        <v>33290469</v>
      </c>
      <c r="AG131" s="717"/>
      <c r="AH131" s="717"/>
      <c r="AI131" s="717"/>
      <c r="AJ131" s="718"/>
      <c r="AK131" s="719">
        <v>33024787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10.070409440000001</v>
      </c>
      <c r="AB132" s="740"/>
      <c r="AC132" s="740"/>
      <c r="AD132" s="740"/>
      <c r="AE132" s="741"/>
      <c r="AF132" s="742">
        <v>6.6194020880000002</v>
      </c>
      <c r="AG132" s="740"/>
      <c r="AH132" s="740"/>
      <c r="AI132" s="740"/>
      <c r="AJ132" s="741"/>
      <c r="AK132" s="742">
        <v>5.5817740779999996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10.4</v>
      </c>
      <c r="AB133" s="749"/>
      <c r="AC133" s="749"/>
      <c r="AD133" s="749"/>
      <c r="AE133" s="750"/>
      <c r="AF133" s="748">
        <v>9.1</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20CDAE81-D5BB-421E-B313-DE5827A8B287}" scale="60" fitToPage="1" hiddenRows="1" hiddenColumns="1">
      <selection activeCell="AU28" sqref="AU28:AY2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1F21A13E-0362-4A6E-B883-088616C93A41}" scale="60" fitToPage="1" hiddenRows="1" hiddenColumns="1">
      <selection activeCell="B11" sqref="B11:P11"/>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customSheetViews>
    <customSheetView guid="{20CDAE81-D5BB-421E-B313-DE5827A8B287}" showPageBreaks="1" showGridLines="0" fitToPage="1" hiddenRows="1" hiddenColumns="1" view="pageBreakPreview">
      <pageMargins left="0" right="0" top="0" bottom="0" header="0" footer="0"/>
      <printOptions horizontalCentered="1" verticalCentered="1"/>
      <pageSetup paperSize="9" scale="46" orientation="landscape" r:id="rId1"/>
      <headerFooter alignWithMargins="0">
        <oddFooter>&amp;C&amp;P / &amp;N</oddFooter>
      </headerFooter>
    </customSheetView>
    <customSheetView guid="{1F21A13E-0362-4A6E-B883-088616C93A41}" showPageBreaks="1" showGridLines="0" fitToPage="1" hiddenRows="1" hiddenColumns="1" view="pageBreakPreview">
      <pageMargins left="0" right="0" top="0" bottom="0" header="0" footer="0"/>
      <printOptions horizontalCentered="1" verticalCentered="1"/>
      <pageSetup paperSize="9" scale="46"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customSheetViews>
    <customSheetView guid="{20CDAE81-D5BB-421E-B313-DE5827A8B287}"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1F21A13E-0362-4A6E-B883-088616C93A41}"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3" t="s">
        <v>472</v>
      </c>
      <c r="L7" s="254"/>
      <c r="M7" s="255" t="s">
        <v>473</v>
      </c>
      <c r="N7" s="256"/>
    </row>
    <row r="8" spans="1:16">
      <c r="A8" s="248"/>
      <c r="B8" s="244"/>
      <c r="C8" s="244"/>
      <c r="D8" s="244"/>
      <c r="E8" s="244"/>
      <c r="F8" s="244"/>
      <c r="G8" s="257"/>
      <c r="H8" s="258"/>
      <c r="I8" s="258"/>
      <c r="J8" s="259"/>
      <c r="K8" s="1124"/>
      <c r="L8" s="260" t="s">
        <v>474</v>
      </c>
      <c r="M8" s="261" t="s">
        <v>475</v>
      </c>
      <c r="N8" s="262" t="s">
        <v>476</v>
      </c>
    </row>
    <row r="9" spans="1:16">
      <c r="A9" s="248"/>
      <c r="B9" s="244"/>
      <c r="C9" s="244"/>
      <c r="D9" s="244"/>
      <c r="E9" s="244"/>
      <c r="F9" s="244"/>
      <c r="G9" s="1137" t="s">
        <v>477</v>
      </c>
      <c r="H9" s="1138"/>
      <c r="I9" s="1138"/>
      <c r="J9" s="1139"/>
      <c r="K9" s="263">
        <v>10080236</v>
      </c>
      <c r="L9" s="264">
        <v>57911</v>
      </c>
      <c r="M9" s="265">
        <v>57009</v>
      </c>
      <c r="N9" s="266">
        <v>1.6</v>
      </c>
    </row>
    <row r="10" spans="1:16">
      <c r="A10" s="248"/>
      <c r="B10" s="244"/>
      <c r="C10" s="244"/>
      <c r="D10" s="244"/>
      <c r="E10" s="244"/>
      <c r="F10" s="244"/>
      <c r="G10" s="1137" t="s">
        <v>478</v>
      </c>
      <c r="H10" s="1138"/>
      <c r="I10" s="1138"/>
      <c r="J10" s="1139"/>
      <c r="K10" s="267">
        <v>1177538</v>
      </c>
      <c r="L10" s="268">
        <v>6765</v>
      </c>
      <c r="M10" s="269">
        <v>3340</v>
      </c>
      <c r="N10" s="270">
        <v>102.5</v>
      </c>
    </row>
    <row r="11" spans="1:16" ht="13.5" customHeight="1">
      <c r="A11" s="248"/>
      <c r="B11" s="244"/>
      <c r="C11" s="244"/>
      <c r="D11" s="244"/>
      <c r="E11" s="244"/>
      <c r="F11" s="244"/>
      <c r="G11" s="1137" t="s">
        <v>479</v>
      </c>
      <c r="H11" s="1138"/>
      <c r="I11" s="1138"/>
      <c r="J11" s="1139"/>
      <c r="K11" s="267">
        <v>210745</v>
      </c>
      <c r="L11" s="268">
        <v>1211</v>
      </c>
      <c r="M11" s="269">
        <v>1813</v>
      </c>
      <c r="N11" s="270">
        <v>-33.200000000000003</v>
      </c>
    </row>
    <row r="12" spans="1:16" ht="13.5" customHeight="1">
      <c r="A12" s="248"/>
      <c r="B12" s="244"/>
      <c r="C12" s="244"/>
      <c r="D12" s="244"/>
      <c r="E12" s="244"/>
      <c r="F12" s="244"/>
      <c r="G12" s="1137" t="s">
        <v>480</v>
      </c>
      <c r="H12" s="1138"/>
      <c r="I12" s="1138"/>
      <c r="J12" s="1139"/>
      <c r="K12" s="267">
        <v>146637</v>
      </c>
      <c r="L12" s="268">
        <v>842</v>
      </c>
      <c r="M12" s="269">
        <v>675</v>
      </c>
      <c r="N12" s="270">
        <v>24.7</v>
      </c>
    </row>
    <row r="13" spans="1:16" ht="13.5" customHeight="1">
      <c r="A13" s="248"/>
      <c r="B13" s="244"/>
      <c r="C13" s="244"/>
      <c r="D13" s="244"/>
      <c r="E13" s="244"/>
      <c r="F13" s="244"/>
      <c r="G13" s="1137" t="s">
        <v>481</v>
      </c>
      <c r="H13" s="1138"/>
      <c r="I13" s="1138"/>
      <c r="J13" s="1139"/>
      <c r="K13" s="267" t="s">
        <v>482</v>
      </c>
      <c r="L13" s="268" t="s">
        <v>482</v>
      </c>
      <c r="M13" s="269">
        <v>17</v>
      </c>
      <c r="N13" s="270" t="s">
        <v>482</v>
      </c>
    </row>
    <row r="14" spans="1:16" ht="13.5" customHeight="1">
      <c r="A14" s="248"/>
      <c r="B14" s="244"/>
      <c r="C14" s="244"/>
      <c r="D14" s="244"/>
      <c r="E14" s="244"/>
      <c r="F14" s="244"/>
      <c r="G14" s="1137" t="s">
        <v>483</v>
      </c>
      <c r="H14" s="1138"/>
      <c r="I14" s="1138"/>
      <c r="J14" s="1139"/>
      <c r="K14" s="267">
        <v>413338</v>
      </c>
      <c r="L14" s="268">
        <v>2375</v>
      </c>
      <c r="M14" s="269">
        <v>2354</v>
      </c>
      <c r="N14" s="270">
        <v>0.9</v>
      </c>
    </row>
    <row r="15" spans="1:16" ht="13.5" customHeight="1">
      <c r="A15" s="248"/>
      <c r="B15" s="244"/>
      <c r="C15" s="244"/>
      <c r="D15" s="244"/>
      <c r="E15" s="244"/>
      <c r="F15" s="244"/>
      <c r="G15" s="1137" t="s">
        <v>484</v>
      </c>
      <c r="H15" s="1138"/>
      <c r="I15" s="1138"/>
      <c r="J15" s="1139"/>
      <c r="K15" s="267">
        <v>186633</v>
      </c>
      <c r="L15" s="268">
        <v>1072</v>
      </c>
      <c r="M15" s="269">
        <v>1355</v>
      </c>
      <c r="N15" s="270">
        <v>-20.9</v>
      </c>
    </row>
    <row r="16" spans="1:16">
      <c r="A16" s="248"/>
      <c r="B16" s="244"/>
      <c r="C16" s="244"/>
      <c r="D16" s="244"/>
      <c r="E16" s="244"/>
      <c r="F16" s="244"/>
      <c r="G16" s="1140" t="s">
        <v>485</v>
      </c>
      <c r="H16" s="1141"/>
      <c r="I16" s="1141"/>
      <c r="J16" s="1142"/>
      <c r="K16" s="268">
        <v>-1951182</v>
      </c>
      <c r="L16" s="268">
        <v>-11210</v>
      </c>
      <c r="M16" s="269">
        <v>-5590</v>
      </c>
      <c r="N16" s="270">
        <v>100.5</v>
      </c>
    </row>
    <row r="17" spans="1:16">
      <c r="A17" s="248"/>
      <c r="B17" s="244"/>
      <c r="C17" s="244"/>
      <c r="D17" s="244"/>
      <c r="E17" s="244"/>
      <c r="F17" s="244"/>
      <c r="G17" s="1140" t="s">
        <v>170</v>
      </c>
      <c r="H17" s="1141"/>
      <c r="I17" s="1141"/>
      <c r="J17" s="1142"/>
      <c r="K17" s="268">
        <v>10263945</v>
      </c>
      <c r="L17" s="268">
        <v>58967</v>
      </c>
      <c r="M17" s="269">
        <v>60973</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4" t="s">
        <v>490</v>
      </c>
      <c r="H21" s="1135"/>
      <c r="I21" s="1135"/>
      <c r="J21" s="1136"/>
      <c r="K21" s="280">
        <v>6.41</v>
      </c>
      <c r="L21" s="281">
        <v>6.07</v>
      </c>
      <c r="M21" s="282">
        <v>0.34</v>
      </c>
      <c r="N21" s="249"/>
      <c r="O21" s="283"/>
      <c r="P21" s="279"/>
    </row>
    <row r="22" spans="1:16" s="284" customFormat="1">
      <c r="A22" s="279"/>
      <c r="B22" s="249"/>
      <c r="C22" s="249"/>
      <c r="D22" s="249"/>
      <c r="E22" s="249"/>
      <c r="F22" s="249"/>
      <c r="G22" s="1134" t="s">
        <v>491</v>
      </c>
      <c r="H22" s="1135"/>
      <c r="I22" s="1135"/>
      <c r="J22" s="1136"/>
      <c r="K22" s="285">
        <v>99</v>
      </c>
      <c r="L22" s="286">
        <v>99.9</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23" t="s">
        <v>472</v>
      </c>
      <c r="L30" s="254"/>
      <c r="M30" s="255" t="s">
        <v>473</v>
      </c>
      <c r="N30" s="256"/>
    </row>
    <row r="31" spans="1:16">
      <c r="A31" s="248"/>
      <c r="B31" s="244"/>
      <c r="C31" s="244"/>
      <c r="D31" s="244"/>
      <c r="E31" s="244"/>
      <c r="F31" s="244"/>
      <c r="G31" s="257"/>
      <c r="H31" s="258"/>
      <c r="I31" s="258"/>
      <c r="J31" s="259"/>
      <c r="K31" s="1124"/>
      <c r="L31" s="260" t="s">
        <v>474</v>
      </c>
      <c r="M31" s="261" t="s">
        <v>475</v>
      </c>
      <c r="N31" s="262" t="s">
        <v>476</v>
      </c>
    </row>
    <row r="32" spans="1:16" ht="27" customHeight="1">
      <c r="A32" s="248"/>
      <c r="B32" s="244"/>
      <c r="C32" s="244"/>
      <c r="D32" s="244"/>
      <c r="E32" s="244"/>
      <c r="F32" s="244"/>
      <c r="G32" s="1125" t="s">
        <v>494</v>
      </c>
      <c r="H32" s="1126"/>
      <c r="I32" s="1126"/>
      <c r="J32" s="1127"/>
      <c r="K32" s="294">
        <v>7429682</v>
      </c>
      <c r="L32" s="294">
        <v>42684</v>
      </c>
      <c r="M32" s="295">
        <v>31696</v>
      </c>
      <c r="N32" s="296">
        <v>34.700000000000003</v>
      </c>
    </row>
    <row r="33" spans="1:16" ht="13.5" customHeight="1">
      <c r="A33" s="248"/>
      <c r="B33" s="244"/>
      <c r="C33" s="244"/>
      <c r="D33" s="244"/>
      <c r="E33" s="244"/>
      <c r="F33" s="244"/>
      <c r="G33" s="1125" t="s">
        <v>495</v>
      </c>
      <c r="H33" s="1126"/>
      <c r="I33" s="1126"/>
      <c r="J33" s="1127"/>
      <c r="K33" s="294" t="s">
        <v>482</v>
      </c>
      <c r="L33" s="294" t="s">
        <v>482</v>
      </c>
      <c r="M33" s="295">
        <v>4</v>
      </c>
      <c r="N33" s="296" t="s">
        <v>482</v>
      </c>
    </row>
    <row r="34" spans="1:16" ht="27" customHeight="1">
      <c r="A34" s="248"/>
      <c r="B34" s="244"/>
      <c r="C34" s="244"/>
      <c r="D34" s="244"/>
      <c r="E34" s="244"/>
      <c r="F34" s="244"/>
      <c r="G34" s="1125" t="s">
        <v>496</v>
      </c>
      <c r="H34" s="1126"/>
      <c r="I34" s="1126"/>
      <c r="J34" s="1127"/>
      <c r="K34" s="294" t="s">
        <v>482</v>
      </c>
      <c r="L34" s="294" t="s">
        <v>482</v>
      </c>
      <c r="M34" s="295">
        <v>31</v>
      </c>
      <c r="N34" s="296" t="s">
        <v>482</v>
      </c>
    </row>
    <row r="35" spans="1:16" ht="27" customHeight="1">
      <c r="A35" s="248"/>
      <c r="B35" s="244"/>
      <c r="C35" s="244"/>
      <c r="D35" s="244"/>
      <c r="E35" s="244"/>
      <c r="F35" s="244"/>
      <c r="G35" s="1125" t="s">
        <v>497</v>
      </c>
      <c r="H35" s="1126"/>
      <c r="I35" s="1126"/>
      <c r="J35" s="1127"/>
      <c r="K35" s="294">
        <v>1591773</v>
      </c>
      <c r="L35" s="294">
        <v>9145</v>
      </c>
      <c r="M35" s="295">
        <v>8185</v>
      </c>
      <c r="N35" s="296">
        <v>11.7</v>
      </c>
    </row>
    <row r="36" spans="1:16" ht="27" customHeight="1">
      <c r="A36" s="248"/>
      <c r="B36" s="244"/>
      <c r="C36" s="244"/>
      <c r="D36" s="244"/>
      <c r="E36" s="244"/>
      <c r="F36" s="244"/>
      <c r="G36" s="1125" t="s">
        <v>498</v>
      </c>
      <c r="H36" s="1126"/>
      <c r="I36" s="1126"/>
      <c r="J36" s="1127"/>
      <c r="K36" s="294">
        <v>881482</v>
      </c>
      <c r="L36" s="294">
        <v>5064</v>
      </c>
      <c r="M36" s="295">
        <v>857</v>
      </c>
      <c r="N36" s="296">
        <v>490.9</v>
      </c>
    </row>
    <row r="37" spans="1:16" ht="13.5" customHeight="1">
      <c r="A37" s="248"/>
      <c r="B37" s="244"/>
      <c r="C37" s="244"/>
      <c r="D37" s="244"/>
      <c r="E37" s="244"/>
      <c r="F37" s="244"/>
      <c r="G37" s="1125" t="s">
        <v>499</v>
      </c>
      <c r="H37" s="1126"/>
      <c r="I37" s="1126"/>
      <c r="J37" s="1127"/>
      <c r="K37" s="294">
        <v>149476</v>
      </c>
      <c r="L37" s="294">
        <v>859</v>
      </c>
      <c r="M37" s="295">
        <v>1599</v>
      </c>
      <c r="N37" s="296">
        <v>-46.3</v>
      </c>
    </row>
    <row r="38" spans="1:16" ht="27" customHeight="1">
      <c r="A38" s="248"/>
      <c r="B38" s="244"/>
      <c r="C38" s="244"/>
      <c r="D38" s="244"/>
      <c r="E38" s="244"/>
      <c r="F38" s="244"/>
      <c r="G38" s="1128" t="s">
        <v>500</v>
      </c>
      <c r="H38" s="1129"/>
      <c r="I38" s="1129"/>
      <c r="J38" s="1130"/>
      <c r="K38" s="297" t="s">
        <v>482</v>
      </c>
      <c r="L38" s="297" t="s">
        <v>482</v>
      </c>
      <c r="M38" s="298">
        <v>2</v>
      </c>
      <c r="N38" s="299" t="s">
        <v>482</v>
      </c>
      <c r="O38" s="293"/>
    </row>
    <row r="39" spans="1:16">
      <c r="A39" s="248"/>
      <c r="B39" s="244"/>
      <c r="C39" s="244"/>
      <c r="D39" s="244"/>
      <c r="E39" s="244"/>
      <c r="F39" s="244"/>
      <c r="G39" s="1128" t="s">
        <v>501</v>
      </c>
      <c r="H39" s="1129"/>
      <c r="I39" s="1129"/>
      <c r="J39" s="1130"/>
      <c r="K39" s="300">
        <v>-2296166</v>
      </c>
      <c r="L39" s="300">
        <v>-13192</v>
      </c>
      <c r="M39" s="301">
        <v>-7786</v>
      </c>
      <c r="N39" s="302">
        <v>69.400000000000006</v>
      </c>
      <c r="O39" s="293"/>
    </row>
    <row r="40" spans="1:16" ht="27" customHeight="1">
      <c r="A40" s="248"/>
      <c r="B40" s="244"/>
      <c r="C40" s="244"/>
      <c r="D40" s="244"/>
      <c r="E40" s="244"/>
      <c r="F40" s="244"/>
      <c r="G40" s="1125" t="s">
        <v>502</v>
      </c>
      <c r="H40" s="1126"/>
      <c r="I40" s="1126"/>
      <c r="J40" s="1127"/>
      <c r="K40" s="300">
        <v>-5912878</v>
      </c>
      <c r="L40" s="300">
        <v>-33970</v>
      </c>
      <c r="M40" s="301">
        <v>-26731</v>
      </c>
      <c r="N40" s="302">
        <v>27.1</v>
      </c>
      <c r="O40" s="293"/>
    </row>
    <row r="41" spans="1:16">
      <c r="A41" s="248"/>
      <c r="B41" s="244"/>
      <c r="C41" s="244"/>
      <c r="D41" s="244"/>
      <c r="E41" s="244"/>
      <c r="F41" s="244"/>
      <c r="G41" s="1131" t="s">
        <v>280</v>
      </c>
      <c r="H41" s="1132"/>
      <c r="I41" s="1132"/>
      <c r="J41" s="1133"/>
      <c r="K41" s="294">
        <v>1843369</v>
      </c>
      <c r="L41" s="300">
        <v>10590</v>
      </c>
      <c r="M41" s="301">
        <v>7858</v>
      </c>
      <c r="N41" s="302">
        <v>34.799999999999997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8" t="s">
        <v>472</v>
      </c>
      <c r="J49" s="1120" t="s">
        <v>506</v>
      </c>
      <c r="K49" s="1121"/>
      <c r="L49" s="1121"/>
      <c r="M49" s="1121"/>
      <c r="N49" s="1122"/>
    </row>
    <row r="50" spans="1:14">
      <c r="A50" s="248"/>
      <c r="B50" s="244"/>
      <c r="C50" s="244"/>
      <c r="D50" s="244"/>
      <c r="E50" s="244"/>
      <c r="F50" s="244"/>
      <c r="G50" s="312"/>
      <c r="H50" s="313"/>
      <c r="I50" s="1119"/>
      <c r="J50" s="314" t="s">
        <v>507</v>
      </c>
      <c r="K50" s="315" t="s">
        <v>508</v>
      </c>
      <c r="L50" s="316" t="s">
        <v>509</v>
      </c>
      <c r="M50" s="317" t="s">
        <v>510</v>
      </c>
      <c r="N50" s="318" t="s">
        <v>511</v>
      </c>
    </row>
    <row r="51" spans="1:14">
      <c r="A51" s="248"/>
      <c r="B51" s="244"/>
      <c r="C51" s="244"/>
      <c r="D51" s="244"/>
      <c r="E51" s="244"/>
      <c r="F51" s="244"/>
      <c r="G51" s="310" t="s">
        <v>512</v>
      </c>
      <c r="H51" s="311"/>
      <c r="I51" s="319">
        <v>5873109</v>
      </c>
      <c r="J51" s="320">
        <v>33792</v>
      </c>
      <c r="K51" s="321">
        <v>-1.7</v>
      </c>
      <c r="L51" s="322">
        <v>37688</v>
      </c>
      <c r="M51" s="323">
        <v>-1.7</v>
      </c>
      <c r="N51" s="324">
        <v>0</v>
      </c>
    </row>
    <row r="52" spans="1:14">
      <c r="A52" s="248"/>
      <c r="B52" s="244"/>
      <c r="C52" s="244"/>
      <c r="D52" s="244"/>
      <c r="E52" s="244"/>
      <c r="F52" s="244"/>
      <c r="G52" s="325"/>
      <c r="H52" s="326" t="s">
        <v>513</v>
      </c>
      <c r="I52" s="327">
        <v>4015706</v>
      </c>
      <c r="J52" s="328">
        <v>23105</v>
      </c>
      <c r="K52" s="329">
        <v>-3.6</v>
      </c>
      <c r="L52" s="330">
        <v>22661</v>
      </c>
      <c r="M52" s="331">
        <v>0.3</v>
      </c>
      <c r="N52" s="332">
        <v>-3.9</v>
      </c>
    </row>
    <row r="53" spans="1:14">
      <c r="A53" s="248"/>
      <c r="B53" s="244"/>
      <c r="C53" s="244"/>
      <c r="D53" s="244"/>
      <c r="E53" s="244"/>
      <c r="F53" s="244"/>
      <c r="G53" s="310" t="s">
        <v>514</v>
      </c>
      <c r="H53" s="311"/>
      <c r="I53" s="319">
        <v>4884740</v>
      </c>
      <c r="J53" s="320">
        <v>28112</v>
      </c>
      <c r="K53" s="321">
        <v>-16.8</v>
      </c>
      <c r="L53" s="322">
        <v>38606</v>
      </c>
      <c r="M53" s="323">
        <v>2.4</v>
      </c>
      <c r="N53" s="324">
        <v>-19.2</v>
      </c>
    </row>
    <row r="54" spans="1:14">
      <c r="A54" s="248"/>
      <c r="B54" s="244"/>
      <c r="C54" s="244"/>
      <c r="D54" s="244"/>
      <c r="E54" s="244"/>
      <c r="F54" s="244"/>
      <c r="G54" s="325"/>
      <c r="H54" s="326" t="s">
        <v>513</v>
      </c>
      <c r="I54" s="327">
        <v>3982817</v>
      </c>
      <c r="J54" s="328">
        <v>22921</v>
      </c>
      <c r="K54" s="329">
        <v>-0.8</v>
      </c>
      <c r="L54" s="330">
        <v>22435</v>
      </c>
      <c r="M54" s="331">
        <v>-1</v>
      </c>
      <c r="N54" s="332">
        <v>0.2</v>
      </c>
    </row>
    <row r="55" spans="1:14">
      <c r="A55" s="248"/>
      <c r="B55" s="244"/>
      <c r="C55" s="244"/>
      <c r="D55" s="244"/>
      <c r="E55" s="244"/>
      <c r="F55" s="244"/>
      <c r="G55" s="310" t="s">
        <v>515</v>
      </c>
      <c r="H55" s="311"/>
      <c r="I55" s="319">
        <v>7002362</v>
      </c>
      <c r="J55" s="320">
        <v>40264</v>
      </c>
      <c r="K55" s="321">
        <v>43.2</v>
      </c>
      <c r="L55" s="322">
        <v>39425</v>
      </c>
      <c r="M55" s="323">
        <v>2.1</v>
      </c>
      <c r="N55" s="324">
        <v>41.1</v>
      </c>
    </row>
    <row r="56" spans="1:14">
      <c r="A56" s="248"/>
      <c r="B56" s="244"/>
      <c r="C56" s="244"/>
      <c r="D56" s="244"/>
      <c r="E56" s="244"/>
      <c r="F56" s="244"/>
      <c r="G56" s="325"/>
      <c r="H56" s="326" t="s">
        <v>513</v>
      </c>
      <c r="I56" s="327">
        <v>3840159</v>
      </c>
      <c r="J56" s="328">
        <v>22081</v>
      </c>
      <c r="K56" s="329">
        <v>-3.7</v>
      </c>
      <c r="L56" s="330">
        <v>22414</v>
      </c>
      <c r="M56" s="331">
        <v>-0.1</v>
      </c>
      <c r="N56" s="332">
        <v>-3.6</v>
      </c>
    </row>
    <row r="57" spans="1:14">
      <c r="A57" s="248"/>
      <c r="B57" s="244"/>
      <c r="C57" s="244"/>
      <c r="D57" s="244"/>
      <c r="E57" s="244"/>
      <c r="F57" s="244"/>
      <c r="G57" s="310" t="s">
        <v>516</v>
      </c>
      <c r="H57" s="311"/>
      <c r="I57" s="319">
        <v>8140422</v>
      </c>
      <c r="J57" s="320">
        <v>46658</v>
      </c>
      <c r="K57" s="321">
        <v>15.9</v>
      </c>
      <c r="L57" s="322">
        <v>43141</v>
      </c>
      <c r="M57" s="323">
        <v>9.4</v>
      </c>
      <c r="N57" s="324">
        <v>6.5</v>
      </c>
    </row>
    <row r="58" spans="1:14">
      <c r="A58" s="248"/>
      <c r="B58" s="244"/>
      <c r="C58" s="244"/>
      <c r="D58" s="244"/>
      <c r="E58" s="244"/>
      <c r="F58" s="244"/>
      <c r="G58" s="325"/>
      <c r="H58" s="326" t="s">
        <v>513</v>
      </c>
      <c r="I58" s="327">
        <v>4362829</v>
      </c>
      <c r="J58" s="328">
        <v>25006</v>
      </c>
      <c r="K58" s="329">
        <v>13.2</v>
      </c>
      <c r="L58" s="330">
        <v>21887</v>
      </c>
      <c r="M58" s="331">
        <v>-2.4</v>
      </c>
      <c r="N58" s="332">
        <v>15.6</v>
      </c>
    </row>
    <row r="59" spans="1:14">
      <c r="A59" s="248"/>
      <c r="B59" s="244"/>
      <c r="C59" s="244"/>
      <c r="D59" s="244"/>
      <c r="E59" s="244"/>
      <c r="F59" s="244"/>
      <c r="G59" s="310" t="s">
        <v>517</v>
      </c>
      <c r="H59" s="311"/>
      <c r="I59" s="319">
        <v>8207891</v>
      </c>
      <c r="J59" s="320">
        <v>47154</v>
      </c>
      <c r="K59" s="321">
        <v>1.1000000000000001</v>
      </c>
      <c r="L59" s="322">
        <v>45117</v>
      </c>
      <c r="M59" s="323">
        <v>4.5999999999999996</v>
      </c>
      <c r="N59" s="324">
        <v>-3.5</v>
      </c>
    </row>
    <row r="60" spans="1:14">
      <c r="A60" s="248"/>
      <c r="B60" s="244"/>
      <c r="C60" s="244"/>
      <c r="D60" s="244"/>
      <c r="E60" s="244"/>
      <c r="F60" s="244"/>
      <c r="G60" s="325"/>
      <c r="H60" s="326" t="s">
        <v>513</v>
      </c>
      <c r="I60" s="333">
        <v>5870687</v>
      </c>
      <c r="J60" s="328">
        <v>33727</v>
      </c>
      <c r="K60" s="329">
        <v>34.9</v>
      </c>
      <c r="L60" s="330">
        <v>25589</v>
      </c>
      <c r="M60" s="331">
        <v>16.899999999999999</v>
      </c>
      <c r="N60" s="332">
        <v>18</v>
      </c>
    </row>
    <row r="61" spans="1:14">
      <c r="A61" s="248"/>
      <c r="B61" s="244"/>
      <c r="C61" s="244"/>
      <c r="D61" s="244"/>
      <c r="E61" s="244"/>
      <c r="F61" s="244"/>
      <c r="G61" s="310" t="s">
        <v>518</v>
      </c>
      <c r="H61" s="334"/>
      <c r="I61" s="335">
        <v>6821705</v>
      </c>
      <c r="J61" s="336">
        <v>39196</v>
      </c>
      <c r="K61" s="337">
        <v>8.3000000000000007</v>
      </c>
      <c r="L61" s="338">
        <v>40795</v>
      </c>
      <c r="M61" s="339">
        <v>3.4</v>
      </c>
      <c r="N61" s="324">
        <v>4.9000000000000004</v>
      </c>
    </row>
    <row r="62" spans="1:14">
      <c r="A62" s="248"/>
      <c r="B62" s="244"/>
      <c r="C62" s="244"/>
      <c r="D62" s="244"/>
      <c r="E62" s="244"/>
      <c r="F62" s="244"/>
      <c r="G62" s="325"/>
      <c r="H62" s="326" t="s">
        <v>513</v>
      </c>
      <c r="I62" s="327">
        <v>4414440</v>
      </c>
      <c r="J62" s="328">
        <v>25368</v>
      </c>
      <c r="K62" s="329">
        <v>8</v>
      </c>
      <c r="L62" s="330">
        <v>22997</v>
      </c>
      <c r="M62" s="331">
        <v>2.7</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customSheetViews>
    <customSheetView guid="{20CDAE81-D5BB-421E-B313-DE5827A8B287}"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 guid="{1F21A13E-0362-4A6E-B883-088616C93A41}"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3" t="s">
        <v>3</v>
      </c>
      <c r="D47" s="1143"/>
      <c r="E47" s="1144"/>
      <c r="F47" s="11">
        <v>3.43</v>
      </c>
      <c r="G47" s="12">
        <v>3.53</v>
      </c>
      <c r="H47" s="12">
        <v>4.46</v>
      </c>
      <c r="I47" s="12">
        <v>5.67</v>
      </c>
      <c r="J47" s="13">
        <v>6.68</v>
      </c>
    </row>
    <row r="48" spans="2:10" ht="57.75" customHeight="1">
      <c r="B48" s="14"/>
      <c r="C48" s="1145" t="s">
        <v>4</v>
      </c>
      <c r="D48" s="1145"/>
      <c r="E48" s="1146"/>
      <c r="F48" s="15">
        <v>1.0900000000000001</v>
      </c>
      <c r="G48" s="16">
        <v>1.72</v>
      </c>
      <c r="H48" s="16">
        <v>1.55</v>
      </c>
      <c r="I48" s="16">
        <v>3.62</v>
      </c>
      <c r="J48" s="17">
        <v>4.42</v>
      </c>
    </row>
    <row r="49" spans="2:10" ht="57.75" customHeight="1" thickBot="1">
      <c r="B49" s="18"/>
      <c r="C49" s="1147" t="s">
        <v>5</v>
      </c>
      <c r="D49" s="1147"/>
      <c r="E49" s="1148"/>
      <c r="F49" s="19">
        <v>2.87</v>
      </c>
      <c r="G49" s="20">
        <v>0.78</v>
      </c>
      <c r="H49" s="20">
        <v>1.78</v>
      </c>
      <c r="I49" s="20">
        <v>3.65</v>
      </c>
      <c r="J49" s="21">
        <v>1.74</v>
      </c>
    </row>
    <row r="50" spans="2:10" ht="13.5" customHeight="1"/>
    <row r="51" spans="2:10" ht="13.5" hidden="1" customHeight="1"/>
    <row r="52" spans="2:10" ht="13.5" hidden="1" customHeight="1"/>
    <row r="53" spans="2:10" ht="13.5" hidden="1" customHeight="1"/>
  </sheetData>
  <sheetProtection password="979D" sheet="1" objects="1" scenarios="1"/>
  <customSheetViews>
    <customSheetView guid="{20CDAE81-D5BB-421E-B313-DE5827A8B287}"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1F21A13E-0362-4A6E-B883-088616C93A41}"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1" max="15"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5" t="s">
        <v>525</v>
      </c>
      <c r="D34" s="1155"/>
      <c r="E34" s="1156"/>
      <c r="F34" s="32" t="s">
        <v>526</v>
      </c>
      <c r="G34" s="33" t="s">
        <v>527</v>
      </c>
      <c r="H34" s="33">
        <v>0.31</v>
      </c>
      <c r="I34" s="33">
        <v>0.69</v>
      </c>
      <c r="J34" s="34" t="s">
        <v>528</v>
      </c>
      <c r="K34" s="22"/>
      <c r="L34" s="22"/>
      <c r="M34" s="22"/>
      <c r="N34" s="22"/>
      <c r="O34" s="22"/>
      <c r="P34" s="22"/>
    </row>
    <row r="35" spans="1:16" ht="39" customHeight="1">
      <c r="A35" s="22"/>
      <c r="B35" s="35"/>
      <c r="C35" s="1149" t="s">
        <v>529</v>
      </c>
      <c r="D35" s="1150"/>
      <c r="E35" s="1151"/>
      <c r="F35" s="36" t="s">
        <v>530</v>
      </c>
      <c r="G35" s="37">
        <v>0.5</v>
      </c>
      <c r="H35" s="37">
        <v>3.61</v>
      </c>
      <c r="I35" s="37">
        <v>3.85</v>
      </c>
      <c r="J35" s="38">
        <v>5.56</v>
      </c>
      <c r="K35" s="22"/>
      <c r="L35" s="22"/>
      <c r="M35" s="22"/>
      <c r="N35" s="22"/>
      <c r="O35" s="22"/>
      <c r="P35" s="22"/>
    </row>
    <row r="36" spans="1:16" ht="39" customHeight="1">
      <c r="A36" s="22"/>
      <c r="B36" s="35"/>
      <c r="C36" s="1149" t="s">
        <v>531</v>
      </c>
      <c r="D36" s="1150"/>
      <c r="E36" s="1151"/>
      <c r="F36" s="36">
        <v>1.0900000000000001</v>
      </c>
      <c r="G36" s="37">
        <v>1.71</v>
      </c>
      <c r="H36" s="37">
        <v>1.55</v>
      </c>
      <c r="I36" s="37">
        <v>3.61</v>
      </c>
      <c r="J36" s="38">
        <v>4.42</v>
      </c>
      <c r="K36" s="22"/>
      <c r="L36" s="22"/>
      <c r="M36" s="22"/>
      <c r="N36" s="22"/>
      <c r="O36" s="22"/>
      <c r="P36" s="22"/>
    </row>
    <row r="37" spans="1:16" ht="39" customHeight="1">
      <c r="A37" s="22"/>
      <c r="B37" s="35"/>
      <c r="C37" s="1149" t="s">
        <v>532</v>
      </c>
      <c r="D37" s="1150"/>
      <c r="E37" s="1151"/>
      <c r="F37" s="36">
        <v>4.41</v>
      </c>
      <c r="G37" s="37">
        <v>4.05</v>
      </c>
      <c r="H37" s="37">
        <v>3.56</v>
      </c>
      <c r="I37" s="37">
        <v>3.77</v>
      </c>
      <c r="J37" s="38">
        <v>4.24</v>
      </c>
      <c r="K37" s="22"/>
      <c r="L37" s="22"/>
      <c r="M37" s="22"/>
      <c r="N37" s="22"/>
      <c r="O37" s="22"/>
      <c r="P37" s="22"/>
    </row>
    <row r="38" spans="1:16" ht="39" customHeight="1">
      <c r="A38" s="22"/>
      <c r="B38" s="35"/>
      <c r="C38" s="1149" t="s">
        <v>533</v>
      </c>
      <c r="D38" s="1150"/>
      <c r="E38" s="1151"/>
      <c r="F38" s="36">
        <v>1.91</v>
      </c>
      <c r="G38" s="37">
        <v>2.02</v>
      </c>
      <c r="H38" s="37">
        <v>2.09</v>
      </c>
      <c r="I38" s="37">
        <v>1.95</v>
      </c>
      <c r="J38" s="38">
        <v>1.9</v>
      </c>
      <c r="K38" s="22"/>
      <c r="L38" s="22"/>
      <c r="M38" s="22"/>
      <c r="N38" s="22"/>
      <c r="O38" s="22"/>
      <c r="P38" s="22"/>
    </row>
    <row r="39" spans="1:16" ht="39" customHeight="1">
      <c r="A39" s="22"/>
      <c r="B39" s="35"/>
      <c r="C39" s="1149" t="s">
        <v>534</v>
      </c>
      <c r="D39" s="1150"/>
      <c r="E39" s="1151"/>
      <c r="F39" s="36">
        <v>0.97</v>
      </c>
      <c r="G39" s="37">
        <v>1.02</v>
      </c>
      <c r="H39" s="37">
        <v>1.1100000000000001</v>
      </c>
      <c r="I39" s="37">
        <v>1.1499999999999999</v>
      </c>
      <c r="J39" s="38">
        <v>1.23</v>
      </c>
      <c r="K39" s="22"/>
      <c r="L39" s="22"/>
      <c r="M39" s="22"/>
      <c r="N39" s="22"/>
      <c r="O39" s="22"/>
      <c r="P39" s="22"/>
    </row>
    <row r="40" spans="1:16" ht="39" customHeight="1">
      <c r="A40" s="22"/>
      <c r="B40" s="35"/>
      <c r="C40" s="1149" t="s">
        <v>535</v>
      </c>
      <c r="D40" s="1150"/>
      <c r="E40" s="1151"/>
      <c r="F40" s="36">
        <v>0.13</v>
      </c>
      <c r="G40" s="37">
        <v>0.08</v>
      </c>
      <c r="H40" s="37" t="s">
        <v>536</v>
      </c>
      <c r="I40" s="37">
        <v>0.04</v>
      </c>
      <c r="J40" s="38">
        <v>0.41</v>
      </c>
      <c r="K40" s="22"/>
      <c r="L40" s="22"/>
      <c r="M40" s="22"/>
      <c r="N40" s="22"/>
      <c r="O40" s="22"/>
      <c r="P40" s="22"/>
    </row>
    <row r="41" spans="1:16" ht="39" customHeight="1">
      <c r="A41" s="22"/>
      <c r="B41" s="35"/>
      <c r="C41" s="1149" t="s">
        <v>537</v>
      </c>
      <c r="D41" s="1150"/>
      <c r="E41" s="1151"/>
      <c r="F41" s="36">
        <v>0</v>
      </c>
      <c r="G41" s="37">
        <v>0</v>
      </c>
      <c r="H41" s="37">
        <v>0</v>
      </c>
      <c r="I41" s="37">
        <v>0</v>
      </c>
      <c r="J41" s="38">
        <v>0.15</v>
      </c>
      <c r="K41" s="22"/>
      <c r="L41" s="22"/>
      <c r="M41" s="22"/>
      <c r="N41" s="22"/>
      <c r="O41" s="22"/>
      <c r="P41" s="22"/>
    </row>
    <row r="42" spans="1:16" ht="39" customHeight="1">
      <c r="A42" s="22"/>
      <c r="B42" s="39"/>
      <c r="C42" s="1149" t="s">
        <v>538</v>
      </c>
      <c r="D42" s="1150"/>
      <c r="E42" s="1151"/>
      <c r="F42" s="36" t="s">
        <v>539</v>
      </c>
      <c r="G42" s="37" t="s">
        <v>540</v>
      </c>
      <c r="H42" s="37" t="s">
        <v>482</v>
      </c>
      <c r="I42" s="37" t="s">
        <v>482</v>
      </c>
      <c r="J42" s="38" t="s">
        <v>482</v>
      </c>
      <c r="K42" s="22"/>
      <c r="L42" s="22"/>
      <c r="M42" s="22"/>
      <c r="N42" s="22"/>
      <c r="O42" s="22"/>
      <c r="P42" s="22"/>
    </row>
    <row r="43" spans="1:16" ht="39" customHeight="1" thickBot="1">
      <c r="A43" s="22"/>
      <c r="B43" s="40"/>
      <c r="C43" s="1152" t="s">
        <v>541</v>
      </c>
      <c r="D43" s="1153"/>
      <c r="E43" s="1154"/>
      <c r="F43" s="41">
        <v>1.21</v>
      </c>
      <c r="G43" s="42">
        <v>1.55</v>
      </c>
      <c r="H43" s="42">
        <v>1.02</v>
      </c>
      <c r="I43" s="42">
        <v>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20CDAE81-D5BB-421E-B313-DE5827A8B287}"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1F21A13E-0362-4A6E-B883-088616C93A41}"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3"/>
  <headerFooter alignWithMargins="0">
    <oddFooter>&amp;C&amp;P/&amp;N</oddFooter>
  </headerFooter>
  <rowBreaks count="1" manualBreakCount="1">
    <brk id="47" max="15"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5" t="s">
        <v>11</v>
      </c>
      <c r="C45" s="1166"/>
      <c r="D45" s="58"/>
      <c r="E45" s="1171" t="s">
        <v>12</v>
      </c>
      <c r="F45" s="1171"/>
      <c r="G45" s="1171"/>
      <c r="H45" s="1171"/>
      <c r="I45" s="1171"/>
      <c r="J45" s="1172"/>
      <c r="K45" s="59">
        <v>8186</v>
      </c>
      <c r="L45" s="60">
        <v>8330</v>
      </c>
      <c r="M45" s="60">
        <v>8684</v>
      </c>
      <c r="N45" s="60">
        <v>7716</v>
      </c>
      <c r="O45" s="61">
        <v>7430</v>
      </c>
      <c r="P45" s="48"/>
      <c r="Q45" s="48"/>
      <c r="R45" s="48"/>
      <c r="S45" s="48"/>
      <c r="T45" s="48"/>
      <c r="U45" s="48"/>
    </row>
    <row r="46" spans="1:21" ht="30.75" customHeight="1">
      <c r="A46" s="48"/>
      <c r="B46" s="1167"/>
      <c r="C46" s="1168"/>
      <c r="D46" s="62"/>
      <c r="E46" s="1159" t="s">
        <v>13</v>
      </c>
      <c r="F46" s="1159"/>
      <c r="G46" s="1159"/>
      <c r="H46" s="1159"/>
      <c r="I46" s="1159"/>
      <c r="J46" s="1160"/>
      <c r="K46" s="63" t="s">
        <v>482</v>
      </c>
      <c r="L46" s="64" t="s">
        <v>482</v>
      </c>
      <c r="M46" s="64" t="s">
        <v>482</v>
      </c>
      <c r="N46" s="64" t="s">
        <v>482</v>
      </c>
      <c r="O46" s="65" t="s">
        <v>482</v>
      </c>
      <c r="P46" s="48"/>
      <c r="Q46" s="48"/>
      <c r="R46" s="48"/>
      <c r="S46" s="48"/>
      <c r="T46" s="48"/>
      <c r="U46" s="48"/>
    </row>
    <row r="47" spans="1:21" ht="30.75" customHeight="1">
      <c r="A47" s="48"/>
      <c r="B47" s="1167"/>
      <c r="C47" s="1168"/>
      <c r="D47" s="62"/>
      <c r="E47" s="1159" t="s">
        <v>14</v>
      </c>
      <c r="F47" s="1159"/>
      <c r="G47" s="1159"/>
      <c r="H47" s="1159"/>
      <c r="I47" s="1159"/>
      <c r="J47" s="1160"/>
      <c r="K47" s="63" t="s">
        <v>482</v>
      </c>
      <c r="L47" s="64" t="s">
        <v>482</v>
      </c>
      <c r="M47" s="64" t="s">
        <v>482</v>
      </c>
      <c r="N47" s="64" t="s">
        <v>482</v>
      </c>
      <c r="O47" s="65" t="s">
        <v>482</v>
      </c>
      <c r="P47" s="48"/>
      <c r="Q47" s="48"/>
      <c r="R47" s="48"/>
      <c r="S47" s="48"/>
      <c r="T47" s="48"/>
      <c r="U47" s="48"/>
    </row>
    <row r="48" spans="1:21" ht="30.75" customHeight="1">
      <c r="A48" s="48"/>
      <c r="B48" s="1167"/>
      <c r="C48" s="1168"/>
      <c r="D48" s="62"/>
      <c r="E48" s="1159" t="s">
        <v>15</v>
      </c>
      <c r="F48" s="1159"/>
      <c r="G48" s="1159"/>
      <c r="H48" s="1159"/>
      <c r="I48" s="1159"/>
      <c r="J48" s="1160"/>
      <c r="K48" s="63">
        <v>2143</v>
      </c>
      <c r="L48" s="64">
        <v>2277</v>
      </c>
      <c r="M48" s="64">
        <v>1734</v>
      </c>
      <c r="N48" s="64">
        <v>1593</v>
      </c>
      <c r="O48" s="65">
        <v>1592</v>
      </c>
      <c r="P48" s="48"/>
      <c r="Q48" s="48"/>
      <c r="R48" s="48"/>
      <c r="S48" s="48"/>
      <c r="T48" s="48"/>
      <c r="U48" s="48"/>
    </row>
    <row r="49" spans="1:21" ht="30.75" customHeight="1">
      <c r="A49" s="48"/>
      <c r="B49" s="1167"/>
      <c r="C49" s="1168"/>
      <c r="D49" s="62"/>
      <c r="E49" s="1159" t="s">
        <v>16</v>
      </c>
      <c r="F49" s="1159"/>
      <c r="G49" s="1159"/>
      <c r="H49" s="1159"/>
      <c r="I49" s="1159"/>
      <c r="J49" s="1160"/>
      <c r="K49" s="63">
        <v>788</v>
      </c>
      <c r="L49" s="64">
        <v>897</v>
      </c>
      <c r="M49" s="64">
        <v>869</v>
      </c>
      <c r="N49" s="64">
        <v>931</v>
      </c>
      <c r="O49" s="65">
        <v>881</v>
      </c>
      <c r="P49" s="48"/>
      <c r="Q49" s="48"/>
      <c r="R49" s="48"/>
      <c r="S49" s="48"/>
      <c r="T49" s="48"/>
      <c r="U49" s="48"/>
    </row>
    <row r="50" spans="1:21" ht="30.75" customHeight="1">
      <c r="A50" s="48"/>
      <c r="B50" s="1167"/>
      <c r="C50" s="1168"/>
      <c r="D50" s="62"/>
      <c r="E50" s="1159" t="s">
        <v>17</v>
      </c>
      <c r="F50" s="1159"/>
      <c r="G50" s="1159"/>
      <c r="H50" s="1159"/>
      <c r="I50" s="1159"/>
      <c r="J50" s="1160"/>
      <c r="K50" s="63">
        <v>261</v>
      </c>
      <c r="L50" s="64">
        <v>272</v>
      </c>
      <c r="M50" s="64">
        <v>259</v>
      </c>
      <c r="N50" s="64">
        <v>152</v>
      </c>
      <c r="O50" s="65">
        <v>149</v>
      </c>
      <c r="P50" s="48"/>
      <c r="Q50" s="48"/>
      <c r="R50" s="48"/>
      <c r="S50" s="48"/>
      <c r="T50" s="48"/>
      <c r="U50" s="48"/>
    </row>
    <row r="51" spans="1:21" ht="30.75" customHeight="1">
      <c r="A51" s="48"/>
      <c r="B51" s="1169"/>
      <c r="C51" s="1170"/>
      <c r="D51" s="66"/>
      <c r="E51" s="1159" t="s">
        <v>18</v>
      </c>
      <c r="F51" s="1159"/>
      <c r="G51" s="1159"/>
      <c r="H51" s="1159"/>
      <c r="I51" s="1159"/>
      <c r="J51" s="1160"/>
      <c r="K51" s="63" t="s">
        <v>482</v>
      </c>
      <c r="L51" s="64" t="s">
        <v>482</v>
      </c>
      <c r="M51" s="64" t="s">
        <v>482</v>
      </c>
      <c r="N51" s="64" t="s">
        <v>482</v>
      </c>
      <c r="O51" s="65" t="s">
        <v>482</v>
      </c>
      <c r="P51" s="48"/>
      <c r="Q51" s="48"/>
      <c r="R51" s="48"/>
      <c r="S51" s="48"/>
      <c r="T51" s="48"/>
      <c r="U51" s="48"/>
    </row>
    <row r="52" spans="1:21" ht="30.75" customHeight="1">
      <c r="A52" s="48"/>
      <c r="B52" s="1157" t="s">
        <v>19</v>
      </c>
      <c r="C52" s="1158"/>
      <c r="D52" s="66"/>
      <c r="E52" s="1159" t="s">
        <v>20</v>
      </c>
      <c r="F52" s="1159"/>
      <c r="G52" s="1159"/>
      <c r="H52" s="1159"/>
      <c r="I52" s="1159"/>
      <c r="J52" s="1160"/>
      <c r="K52" s="63">
        <v>8035</v>
      </c>
      <c r="L52" s="64">
        <v>8291</v>
      </c>
      <c r="M52" s="64">
        <v>8281</v>
      </c>
      <c r="N52" s="64">
        <v>8191</v>
      </c>
      <c r="O52" s="65">
        <v>8209</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3343</v>
      </c>
      <c r="L53" s="69">
        <v>3485</v>
      </c>
      <c r="M53" s="69">
        <v>3265</v>
      </c>
      <c r="N53" s="69">
        <v>2201</v>
      </c>
      <c r="O53" s="70">
        <v>1843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20CDAE81-D5BB-421E-B313-DE5827A8B287}"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1F21A13E-0362-4A6E-B883-088616C93A41}"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3"/>
  <headerFooter alignWithMargins="0">
    <oddFooter>&amp;C&amp;P/&amp;N</oddFooter>
  </headerFooter>
  <rowBreaks count="1" manualBreakCount="1">
    <brk id="56"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tm41580</cp:lastModifiedBy>
  <cp:lastPrinted>2016-04-25T00:30:05Z</cp:lastPrinted>
  <dcterms:created xsi:type="dcterms:W3CDTF">2016-02-15T00:18:13Z</dcterms:created>
  <dcterms:modified xsi:type="dcterms:W3CDTF">2016-05-02T01:09:48Z</dcterms:modified>
</cp:coreProperties>
</file>