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部財政課\zaisei\12 決算統計\決算統計H30\財政状況資料集\★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E34" i="10"/>
  <c r="AM34" i="10"/>
  <c r="U34" i="10"/>
  <c r="C34" i="10"/>
  <c r="BW35" i="10" l="1"/>
  <c r="CO34" i="10" s="1"/>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<sst xmlns="http://schemas.openxmlformats.org/spreadsheetml/2006/main" count="1098" uniqueCount="625">
  <si>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</si>
  <si>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</si>
  <si>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</si>
  <si>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</si>
  <si>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</si>
  <si>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</si>
  <si>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</si>
  <si>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</si>
  <si>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</si>
  <si>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</si>
  <si>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</si>
  <si>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</si>
  <si>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</si>
  <si>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</si>
  <si>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</si>
  <si>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</si>
  <si>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</si>
  <si>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</si>
  <si>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</si>
  <si>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</si>
  <si>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</si>
  <si>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</si>
  <si>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</si>
  <si>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</si>
  <si>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</si>
  <si>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</si>
  <si>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</si>
  <si>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</si>
  <si>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</si>
  <si>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</si>
  <si>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</si>
  <si>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</si>
  <si>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</si>
  <si>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</si>
  <si>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</si>
  <si>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</si>
  <si>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</si>
  <si>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</si>
  <si>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</si>
  <si>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</si>
  <si>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</si>
  <si>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</si>
  <si>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</si>
  <si>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</si>
  <si>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</si>
  <si>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</si>
  <si>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</si>
  <si>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</si>
  <si>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</si>
  <si>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</si>
  <si>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</si>
  <si>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</si>
  <si>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</si>
  <si>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</si>
  <si>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</si>
  <si>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</si>
  <si>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</si>
  <si>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</si>
  <si>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</si>
  <si>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</si>
  <si>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</si>
  <si>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</si>
  <si>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</si>
  <si>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</si>
  <si>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</si>
  <si>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</si>
  <si>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</si>
  <si>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</si>
  <si>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</si>
  <si>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</si>
  <si>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</si>
  <si>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</si>
  <si>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</si>
  <si>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</si>
  <si>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</si>
  <si>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</si>
  <si>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</si>
  <si>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</si>
  <si>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</si>
  <si>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</si>
  <si>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</si>
  <si>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</si>
  <si>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</si>
  <si>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</si>
  <si>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</si>
  <si>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</si>
  <si>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</si>
  <si>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</si>
  <si>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</si>
  <si>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</si>
  <si>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</si>
  <si>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</si>
  <si>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</si>
  <si>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</si>
  <si>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</si>
  <si>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</si>
  <si>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</si>
  <si>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</si>
  <si>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苫小牧市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</si>
  <si>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</si>
  <si>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</si>
  <si>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</si>
  <si>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</si>
  <si>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</si>
  <si>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</si>
  <si>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</si>
  <si>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</si>
  <si>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</si>
  <si>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</si>
  <si>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</si>
  <si>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</si>
  <si>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</si>
  <si>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</si>
  <si>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</si>
  <si>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</si>
  <si>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</si>
  <si>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</si>
  <si>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</si>
  <si>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</si>
  <si>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</si>
  <si>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</si>
  <si>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</si>
  <si>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</si>
  <si>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</si>
  <si>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</si>
  <si>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</si>
  <si>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</si>
  <si>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</si>
  <si>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</si>
  <si>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</si>
  <si>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</si>
  <si>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</si>
  <si>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</si>
  <si>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</si>
  <si>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</si>
  <si>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</si>
  <si>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</si>
  <si>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</si>
  <si>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</si>
  <si>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</si>
  <si>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</si>
  <si>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</si>
  <si>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</si>
  <si>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</si>
  <si>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</si>
  <si>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</si>
  <si>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</si>
  <si>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</si>
  <si>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</si>
  <si>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</si>
  <si>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</si>
  <si>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市立病院事業会計</t>
    <phoneticPr fontId="5"/>
  </si>
  <si>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</si>
  <si>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</si>
  <si>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</si>
  <si>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</si>
  <si>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</si>
  <si>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</si>
  <si>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</si>
  <si>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</si>
  <si>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</si>
  <si>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</si>
  <si>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</si>
  <si>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</si>
  <si>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</si>
  <si>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</si>
  <si>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</si>
  <si>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</si>
  <si>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</si>
  <si>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</si>
  <si>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</si>
  <si>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</si>
  <si>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</si>
  <si>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</si>
  <si>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</si>
  <si>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</si>
  <si>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</si>
  <si>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</si>
  <si>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</si>
  <si>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</si>
  <si>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</si>
  <si>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</si>
  <si>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</si>
  <si>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</si>
  <si>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</si>
  <si>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</si>
  <si>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</si>
  <si>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</si>
  <si>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</si>
  <si>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</si>
  <si>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</si>
  <si>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</si>
  <si>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</si>
  <si>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</si>
  <si>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</si>
  <si>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</si>
  <si>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</si>
  <si>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</si>
  <si>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</si>
  <si>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</si>
  <si>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</si>
  <si>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</si>
  <si>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</si>
  <si>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</si>
  <si>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</si>
  <si>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</si>
  <si>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</si>
  <si>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</si>
  <si>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</si>
  <si>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</si>
  <si>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</si>
  <si>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</si>
  <si>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</si>
  <si>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</si>
  <si>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北海道苫小牧市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</si>
  <si>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</si>
  <si>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</si>
  <si>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</si>
  <si>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</si>
  <si>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</si>
  <si>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</si>
  <si>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</si>
  <si>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</si>
  <si>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</si>
  <si>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</si>
  <si>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</si>
  <si>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</si>
  <si>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</si>
  <si>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</si>
  <si>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</si>
  <si>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</si>
  <si>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</si>
  <si>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</si>
  <si>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</si>
  <si>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</si>
  <si>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</si>
  <si>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</si>
  <si>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</si>
  <si>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</si>
  <si>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</si>
  <si>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</si>
  <si>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</si>
  <si>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</si>
  <si>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</si>
  <si>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</si>
  <si>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</si>
  <si>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</si>
  <si>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</si>
  <si>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</si>
  <si>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</si>
  <si>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</si>
  <si>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</si>
  <si>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</si>
  <si>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</si>
  <si>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</si>
  <si>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</si>
  <si>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</si>
  <si>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</si>
  <si>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</si>
  <si>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</si>
  <si>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</si>
  <si>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</si>
  <si>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</si>
  <si>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</si>
  <si>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</si>
  <si>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</si>
  <si>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</si>
  <si>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</si>
  <si>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</si>
  <si>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</si>
  <si>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</si>
  <si>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</si>
  <si>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</si>
  <si>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</si>
  <si>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</si>
  <si>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</si>
  <si>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</si>
  <si>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</si>
  <si>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</si>
  <si>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</si>
  <si>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</si>
  <si>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</si>
  <si>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</si>
  <si>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</si>
  <si>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</si>
  <si>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</si>
  <si>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</si>
  <si>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</si>
  <si>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</si>
  <si>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</si>
  <si>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</si>
  <si>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</si>
  <si>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</si>
  <si>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</si>
  <si>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</si>
  <si>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</si>
  <si>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</si>
  <si>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</si>
  <si>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</si>
  <si>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</si>
  <si>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</si>
  <si>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</si>
  <si>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</si>
  <si>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</si>
  <si>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</si>
  <si>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</si>
  <si>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</si>
  <si>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</si>
  <si>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</si>
  <si>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</si>
  <si>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</si>
  <si>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</si>
  <si>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</si>
  <si>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</si>
  <si>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</si>
  <si>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</si>
  <si>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</si>
  <si>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</si>
  <si>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</si>
  <si>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</si>
  <si>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</si>
  <si>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</si>
  <si>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</si>
  <si>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</si>
  <si>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</si>
  <si>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</si>
  <si>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</si>
  <si>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</si>
  <si>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</si>
  <si>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</si>
  <si>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</si>
  <si>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</si>
  <si>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</si>
  <si>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</si>
  <si>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</si>
  <si>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</si>
  <si>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</si>
  <si>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</si>
  <si>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</si>
  <si>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</si>
  <si>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</si>
  <si>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</si>
  <si>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</si>
  <si>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</si>
  <si>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</si>
  <si>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</si>
  <si>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</si>
  <si>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</si>
  <si>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</si>
  <si>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</si>
  <si>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</si>
  <si>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</si>
  <si>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</si>
  <si>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</si>
  <si>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</si>
  <si>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</si>
  <si>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</si>
  <si>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</si>
  <si>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</si>
  <si>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</si>
  <si>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</si>
  <si>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</si>
  <si>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</si>
  <si>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</si>
  <si>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北海道苫小牧市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</si>
  <si>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</si>
  <si>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</si>
  <si>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</si>
  <si>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</si>
  <si>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</si>
  <si>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</si>
  <si>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</si>
  <si>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</si>
  <si>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</si>
  <si>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</si>
  <si>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</si>
  <si>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</si>
  <si>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</si>
  <si>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</si>
  <si>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</si>
  <si>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</si>
  <si>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</si>
  <si>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</si>
  <si>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</si>
  <si>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</si>
  <si>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</si>
  <si>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</si>
  <si>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</si>
  <si>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</si>
  <si>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</si>
  <si>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</si>
  <si>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</si>
  <si>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</si>
  <si>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</si>
  <si>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</si>
  <si>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</si>
  <si>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</si>
  <si>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</si>
  <si>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</si>
  <si>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</si>
  <si>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</si>
  <si>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</si>
  <si>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</si>
  <si>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</si>
  <si>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</si>
  <si>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</si>
  <si>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公設地方卸売市場事業会計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</si>
  <si>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</si>
  <si>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</si>
  <si>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</si>
  <si>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</si>
  <si>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</si>
  <si>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</si>
  <si>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</si>
  <si>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</si>
  <si>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</si>
  <si>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</si>
  <si>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</si>
  <si>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</si>
  <si>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</si>
  <si>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</si>
  <si>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</si>
  <si>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</si>
  <si>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</si>
  <si>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</si>
  <si>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</si>
  <si>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</si>
  <si>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</si>
  <si>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</si>
  <si>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</si>
  <si>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</si>
  <si>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</si>
  <si>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</si>
  <si>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</si>
  <si>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</si>
  <si>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</si>
  <si>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</si>
  <si>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</si>
  <si>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</si>
  <si>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</si>
  <si>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</si>
  <si>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</si>
  <si>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</si>
  <si>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</si>
  <si>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</si>
  <si>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</si>
  <si>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</si>
  <si>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</si>
  <si>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</si>
  <si>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</si>
  <si>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</si>
  <si>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</si>
  <si>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</si>
  <si>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</si>
  <si>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</si>
  <si>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</si>
  <si>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</si>
  <si>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</si>
  <si>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</si>
  <si>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</si>
  <si>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</si>
  <si>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</si>
  <si>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</si>
  <si>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</si>
  <si>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</si>
  <si>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</si>
  <si>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</si>
  <si>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</si>
  <si>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</si>
  <si>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</si>
  <si>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</si>
  <si>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</si>
  <si>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</si>
  <si>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</si>
  <si>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</si>
  <si>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</si>
  <si>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</si>
  <si>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</si>
  <si>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</si>
  <si>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</si>
  <si>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</si>
  <si>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</si>
  <si>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</si>
  <si>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</si>
  <si>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</si>
  <si>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</si>
  <si>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</si>
  <si>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</si>
  <si>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</si>
  <si>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</si>
  <si>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</si>
  <si>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</si>
  <si>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</si>
  <si>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</si>
  <si>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</si>
  <si>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</si>
  <si>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</si>
  <si>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</si>
  <si>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</si>
  <si>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</si>
  <si>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</si>
  <si>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</si>
  <si>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</si>
  <si>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</si>
  <si>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</si>
  <si>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</si>
  <si>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</si>
  <si>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</si>
  <si>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</si>
  <si>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</si>
  <si>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</si>
  <si>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</si>
  <si>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</si>
  <si>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</si>
  <si>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</si>
  <si>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</si>
  <si>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</si>
  <si>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</si>
  <si>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</si>
  <si>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</si>
  <si>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</si>
  <si>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</si>
  <si>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</si>
  <si>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</si>
  <si>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</si>
  <si>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</si>
  <si>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</si>
  <si>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</si>
  <si>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</si>
  <si>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</si>
  <si>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</si>
  <si>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</si>
  <si>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</si>
  <si>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</si>
  <si>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</si>
  <si>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</si>
  <si>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</si>
  <si>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</si>
  <si>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</si>
  <si>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</si>
  <si>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</si>
  <si>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</si>
  <si>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</si>
  <si>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</si>
  <si>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</si>
  <si>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</si>
  <si>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</si>
  <si>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</si>
  <si>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</si>
  <si>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</si>
  <si>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</si>
  <si>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</si>
  <si>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0.02</t>
  </si>
  <si>
    <t>市立病院事業会計</t>
  </si>
  <si>
    <t>▲ 0.28</t>
  </si>
  <si>
    <t>▲ 0.89</t>
  </si>
  <si>
    <t>▲ 1.03</t>
  </si>
  <si>
    <t>▲ 2.17</t>
  </si>
  <si>
    <t>▲ 2.25</t>
  </si>
  <si>
    <t>水道事業会計</t>
  </si>
  <si>
    <t>一般会計</t>
  </si>
  <si>
    <t>下水道事業会計</t>
  </si>
  <si>
    <t>公設地方卸売市場事業会計</t>
  </si>
  <si>
    <t>介護保険事業特別会計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</si>
  <si>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</si>
  <si>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</si>
  <si>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</si>
  <si>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</si>
  <si>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</si>
  <si>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</si>
  <si>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</si>
  <si>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</si>
  <si>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</si>
  <si>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（一財）苫小牧保健センター</t>
    <rPh sb="1" eb="2">
      <t>イチ</t>
    </rPh>
    <rPh sb="2" eb="3">
      <t>ザイ</t>
    </rPh>
    <rPh sb="4" eb="7">
      <t>トマコマイ</t>
    </rPh>
    <rPh sb="7" eb="9">
      <t>ホケン</t>
    </rPh>
    <phoneticPr fontId="2"/>
  </si>
  <si>
    <t>（一財）苫小牧市勤労者共済センター</t>
    <rPh sb="1" eb="2">
      <t>イチ</t>
    </rPh>
    <rPh sb="2" eb="3">
      <t>ザイ</t>
    </rPh>
    <rPh sb="4" eb="8">
      <t>トマコマイシ</t>
    </rPh>
    <rPh sb="8" eb="11">
      <t>キンロウシャ</t>
    </rPh>
    <rPh sb="11" eb="13">
      <t>キョウサイ</t>
    </rPh>
    <phoneticPr fontId="2"/>
  </si>
  <si>
    <t>苫小牧ガス（株）</t>
    <rPh sb="0" eb="3">
      <t>トマコマイ</t>
    </rPh>
    <rPh sb="5" eb="8">
      <t>カブ</t>
    </rPh>
    <phoneticPr fontId="2"/>
  </si>
  <si>
    <t>（株）苫小牧オートリゾート</t>
    <rPh sb="0" eb="3">
      <t>カブ</t>
    </rPh>
    <rPh sb="3" eb="6">
      <t>トマコマイ</t>
    </rPh>
    <phoneticPr fontId="2"/>
  </si>
  <si>
    <t>（公財）苫小牧市体育協会</t>
    <rPh sb="1" eb="2">
      <t>コウ</t>
    </rPh>
    <rPh sb="2" eb="3">
      <t>ザイ</t>
    </rPh>
    <rPh sb="4" eb="8">
      <t>トマコマイシ</t>
    </rPh>
    <rPh sb="8" eb="10">
      <t>タイイク</t>
    </rPh>
    <rPh sb="10" eb="12">
      <t>キョウカイ</t>
    </rPh>
    <phoneticPr fontId="2"/>
  </si>
  <si>
    <t>（公財）道央産業振興財団</t>
    <rPh sb="1" eb="2">
      <t>コウ</t>
    </rPh>
    <rPh sb="2" eb="3">
      <t>ザイ</t>
    </rPh>
    <rPh sb="4" eb="6">
      <t>ドウオウ</t>
    </rPh>
    <rPh sb="6" eb="8">
      <t>サンギョウ</t>
    </rPh>
    <rPh sb="8" eb="10">
      <t>シンコウ</t>
    </rPh>
    <rPh sb="10" eb="12">
      <t>ザイダン</t>
    </rPh>
    <phoneticPr fontId="2"/>
  </si>
  <si>
    <t>（公財）新千歳空港周辺環境整備財団</t>
    <rPh sb="1" eb="2">
      <t>コウ</t>
    </rPh>
    <rPh sb="2" eb="3">
      <t>ザイ</t>
    </rPh>
    <rPh sb="4" eb="7">
      <t>シンチトセ</t>
    </rPh>
    <rPh sb="7" eb="9">
      <t>クウコウ</t>
    </rPh>
    <rPh sb="9" eb="11">
      <t>シュウヘン</t>
    </rPh>
    <rPh sb="11" eb="13">
      <t>カンキョウ</t>
    </rPh>
    <rPh sb="13" eb="15">
      <t>セイビ</t>
    </rPh>
    <rPh sb="15" eb="17">
      <t>ザイダン</t>
    </rPh>
    <phoneticPr fontId="2"/>
  </si>
  <si>
    <t>-</t>
    <phoneticPr fontId="2"/>
  </si>
  <si>
    <t>-</t>
    <phoneticPr fontId="2"/>
  </si>
  <si>
    <t>当該団体
からの
出資金</t>
    <phoneticPr fontId="5"/>
  </si>
  <si>
    <t>-</t>
    <phoneticPr fontId="2"/>
  </si>
  <si>
    <t>-</t>
    <phoneticPr fontId="2"/>
  </si>
  <si>
    <t>苫小牧港管理組合（一般会計）</t>
  </si>
  <si>
    <t>苫小牧港管理組合（港湾整備特別会計）</t>
  </si>
  <si>
    <t>-</t>
    <phoneticPr fontId="2"/>
  </si>
  <si>
    <t>-</t>
    <phoneticPr fontId="2"/>
  </si>
  <si>
    <t>-</t>
    <phoneticPr fontId="2"/>
  </si>
  <si>
    <t>-</t>
    <phoneticPr fontId="2"/>
  </si>
  <si>
    <t>-</t>
    <phoneticPr fontId="2"/>
  </si>
  <si>
    <t>-</t>
    <phoneticPr fontId="2"/>
  </si>
  <si>
    <t>-</t>
    <phoneticPr fontId="2"/>
  </si>
  <si>
    <t>公共施設整備基金</t>
    <phoneticPr fontId="2"/>
  </si>
  <si>
    <t>旧道立病院改修等事業基金</t>
    <phoneticPr fontId="2"/>
  </si>
  <si>
    <t>教育施設整備基金</t>
    <rPh sb="0" eb="2">
      <t>キョウイク</t>
    </rPh>
    <rPh sb="2" eb="4">
      <t>シセツ</t>
    </rPh>
    <rPh sb="4" eb="6">
      <t>セイビ</t>
    </rPh>
    <rPh sb="6" eb="8">
      <t>キキン</t>
    </rPh>
    <phoneticPr fontId="11"/>
  </si>
  <si>
    <t>廃棄物処理施設整備基金</t>
    <rPh sb="0" eb="3">
      <t>ハイキブツ</t>
    </rPh>
    <rPh sb="3" eb="5">
      <t>ショリ</t>
    </rPh>
    <rPh sb="5" eb="7">
      <t>シセツ</t>
    </rPh>
    <rPh sb="7" eb="9">
      <t>セイビ</t>
    </rPh>
    <rPh sb="9" eb="11">
      <t>キキン</t>
    </rPh>
    <phoneticPr fontId="11"/>
  </si>
  <si>
    <t>福祉ふれあい基金</t>
    <rPh sb="0" eb="2">
      <t>フクシ</t>
    </rPh>
    <rPh sb="6" eb="8">
      <t>キキン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</si>
  <si>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</si>
  <si>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</si>
  <si>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</si>
  <si>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</si>
  <si>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</si>
  <si>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</si>
  <si>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</si>
  <si>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</si>
  <si>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</si>
  <si>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</si>
  <si>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</si>
  <si>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</si>
  <si>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</si>
  <si>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将来負担比率が類似団体と比較して高く、有形固定資産減価償却率は類似団体と比較して低い値となっています。
　主な要因としては、公共施設の老朽化や耐震対策として建替や改修を進めてきたことが挙げられます。
　今後も公共施設等総合管理計画に基づき、施策の選択と集中により健全な財政運営を維持することでインフラ系施設の更新にかかる投資的経費の確保を図るとともに、長寿命化対策により既存施設の延命化を図ってまい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</si>
  <si>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</si>
  <si>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</si>
  <si>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</si>
  <si>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</si>
  <si>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</si>
  <si>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</si>
  <si>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</si>
  <si>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については、毎年の償還額以上に借入を行わないことを基本とすることで、地方債の残高が減少するよう取り組んできましたが、近年は公共施設の老朽化や耐震対策のための建替や改修に伴う借入が増加し、実質公債費比率は上昇しています。将来負担比率が低下した要因は、充当可能基金の増額が要因となっています。
　今後も、基金の拡充及び活用、交付税措置のある市債の計画的な活用、発行管理により、安定的な財政運営に努めてまいります。</t>
    <phoneticPr fontId="5"/>
  </si>
  <si>
    <t>将来負担比率</t>
    <phoneticPr fontId="5"/>
  </si>
  <si>
    <t>実質公債費比率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</si>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</sst>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E546-40AC-B333-C7C04FB994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47154</c:v>
                </c:pt>
                <c:pt idx="1">
                  <c:v>62879</c:v>
                </c:pt>
                <c:pt idx="2">
                  <c:v>72920</c:v>
                </c:pt>
                <c:pt idx="3">
                  <c:v>63965</c:v>
                </c:pt>
                <c:pt idx="4">
                  <c:v>72022</c:v>
                </c:pt>
              </c:numCache>
            </c:numRef>
          </c:val>
          <c:smooth val="0"/>
          <c:extLst xmlns:c16r2="http://schemas.microsoft.com/office/drawing/2015/06/chart">
            <c:ext xmlns:c16="http://schemas.microsoft.com/office/drawing/2014/chart" uri="{C3380CC4-5D6E-409C-BE32-E72D297353CC}">
              <c16:uniqueId val="{00000001-E546-40AC-B333-C7C04FB99495}"/>
            </c:ext>
          </c:extLst>
        </c:ser>
        <c:dLbls>
          <c:showLegendKey val="0"/>
          <c:showVal val="0"/>
          <c:showCatName val="0"/>
          <c:showSerName val="0"/>
          <c:showPercent val="0"/>
          <c:showBubbleSize val="0"/>
        </c:dLbls>
        <c:marker val="1"/>
        <c:smooth val="0"/>
        <c:axId val="-1657571728"/>
        <c:axId val="-1657568464"/>
      </c:lineChart>
      <c:catAx>
        <c:axId val="-165757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7568464"/>
        <c:crosses val="autoZero"/>
        <c:auto val="1"/>
        <c:lblAlgn val="ctr"/>
        <c:lblOffset val="100"/>
        <c:tickLblSkip val="1"/>
        <c:tickMarkSkip val="1"/>
        <c:noMultiLvlLbl val="0"/>
      </c:catAx>
      <c:valAx>
        <c:axId val="-16575684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757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4.42</c:v>
                </c:pt>
                <c:pt idx="1">
                  <c:v>3.32</c:v>
                </c:pt>
                <c:pt idx="2">
                  <c:v>3.04</c:v>
                </c:pt>
                <c:pt idx="3">
                  <c:v>3.94</c:v>
                </c:pt>
                <c:pt idx="4">
                  <c:v>4.2300000000000004</c:v>
                </c:pt>
              </c:numCache>
            </c:numRef>
          </c:val>
          <c:extLst xmlns:c16r2="http://schemas.microsoft.com/office/drawing/2015/06/chart">
            <c:ext xmlns:c16="http://schemas.microsoft.com/office/drawing/2014/chart" uri="{C3380CC4-5D6E-409C-BE32-E72D297353CC}">
              <c16:uniqueId val="{00000000-F1A7-4FF0-9885-EC66FB07BC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6.68</c:v>
                </c:pt>
                <c:pt idx="1">
                  <c:v>7.58</c:v>
                </c:pt>
                <c:pt idx="2">
                  <c:v>8.17</c:v>
                </c:pt>
                <c:pt idx="3">
                  <c:v>9.31</c:v>
                </c:pt>
                <c:pt idx="4">
                  <c:v>9.08</c:v>
                </c:pt>
              </c:numCache>
            </c:numRef>
          </c:val>
          <c:extLst xmlns:c16r2="http://schemas.microsoft.com/office/drawing/2015/06/chart">
            <c:ext xmlns:c16="http://schemas.microsoft.com/office/drawing/2014/chart" uri="{C3380CC4-5D6E-409C-BE32-E72D297353CC}">
              <c16:uniqueId val="{00000001-F1A7-4FF0-9885-EC66FB07BC59}"/>
            </c:ext>
          </c:extLst>
        </c:ser>
        <c:dLbls>
          <c:showLegendKey val="0"/>
          <c:showVal val="0"/>
          <c:showCatName val="0"/>
          <c:showSerName val="0"/>
          <c:showPercent val="0"/>
          <c:showBubbleSize val="0"/>
        </c:dLbls>
        <c:gapWidth val="250"/>
        <c:overlap val="100"/>
        <c:axId val="-1657567920"/>
        <c:axId val="-165756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1.74</c:v>
                </c:pt>
                <c:pt idx="1">
                  <c:v>-0.02</c:v>
                </c:pt>
                <c:pt idx="2">
                  <c:v>0.28999999999999998</c:v>
                </c:pt>
                <c:pt idx="3">
                  <c:v>2.02</c:v>
                </c:pt>
                <c:pt idx="4">
                  <c:v>0.11</c:v>
                </c:pt>
              </c:numCache>
            </c:numRef>
          </c:val>
          <c:smooth val="0"/>
          <c:extLst xmlns:c16r2="http://schemas.microsoft.com/office/drawing/2015/06/chart">
            <c:ext xmlns:c16="http://schemas.microsoft.com/office/drawing/2014/chart" uri="{C3380CC4-5D6E-409C-BE32-E72D297353CC}">
              <c16:uniqueId val="{00000002-F1A7-4FF0-9885-EC66FB07BC59}"/>
            </c:ext>
          </c:extLst>
        </c:ser>
        <c:dLbls>
          <c:showLegendKey val="0"/>
          <c:showVal val="0"/>
          <c:showCatName val="0"/>
          <c:showSerName val="0"/>
          <c:showPercent val="0"/>
          <c:showBubbleSize val="0"/>
        </c:dLbls>
        <c:marker val="1"/>
        <c:smooth val="0"/>
        <c:axId val="-1657567920"/>
        <c:axId val="-1657563568"/>
      </c:lineChart>
      <c:catAx>
        <c:axId val="-165756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7563568"/>
        <c:crosses val="autoZero"/>
        <c:auto val="1"/>
        <c:lblAlgn val="ctr"/>
        <c:lblOffset val="100"/>
        <c:tickLblSkip val="1"/>
        <c:tickMarkSkip val="1"/>
        <c:noMultiLvlLbl val="0"/>
      </c:catAx>
      <c:valAx>
        <c:axId val="-165756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56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5.56</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6FA-4C11-AB3E-30E8F75445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FA-4C11-AB3E-30E8F75445A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0.15</c:v>
                </c:pt>
                <c:pt idx="4">
                  <c:v>#N/A</c:v>
                </c:pt>
                <c:pt idx="5">
                  <c:v>0.15</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2-96FA-4C11-AB3E-30E8F75445A3}"/>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0.37</c:v>
                </c:pt>
                <c:pt idx="4">
                  <c:v>#N/A</c:v>
                </c:pt>
                <c:pt idx="5">
                  <c:v>1.1299999999999999</c:v>
                </c:pt>
                <c:pt idx="6">
                  <c:v>#N/A</c:v>
                </c:pt>
                <c:pt idx="7">
                  <c:v>1.32</c:v>
                </c:pt>
                <c:pt idx="8">
                  <c:v>#N/A</c:v>
                </c:pt>
                <c:pt idx="9">
                  <c:v>0.36</c:v>
                </c:pt>
              </c:numCache>
            </c:numRef>
          </c:val>
          <c:extLst xmlns:c16r2="http://schemas.microsoft.com/office/drawing/2015/06/chart">
            <c:ext xmlns:c16="http://schemas.microsoft.com/office/drawing/2014/chart" uri="{C3380CC4-5D6E-409C-BE32-E72D297353CC}">
              <c16:uniqueId val="{00000003-96FA-4C11-AB3E-30E8F75445A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0.41</c:v>
                </c:pt>
                <c:pt idx="2">
                  <c:v>#N/A</c:v>
                </c:pt>
                <c:pt idx="3">
                  <c:v>0.39</c:v>
                </c:pt>
                <c:pt idx="4">
                  <c:v>#N/A</c:v>
                </c:pt>
                <c:pt idx="5">
                  <c:v>0.47</c:v>
                </c:pt>
                <c:pt idx="6">
                  <c:v>#N/A</c:v>
                </c:pt>
                <c:pt idx="7">
                  <c:v>0.54</c:v>
                </c:pt>
                <c:pt idx="8">
                  <c:v>#N/A</c:v>
                </c:pt>
                <c:pt idx="9">
                  <c:v>0.36</c:v>
                </c:pt>
              </c:numCache>
            </c:numRef>
          </c:val>
          <c:extLst xmlns:c16r2="http://schemas.microsoft.com/office/drawing/2015/06/chart">
            <c:ext xmlns:c16="http://schemas.microsoft.com/office/drawing/2014/chart" uri="{C3380CC4-5D6E-409C-BE32-E72D297353CC}">
              <c16:uniqueId val="{00000004-96FA-4C11-AB3E-30E8F75445A3}"/>
            </c:ext>
          </c:extLst>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1.23</c:v>
                </c:pt>
                <c:pt idx="2">
                  <c:v>#N/A</c:v>
                </c:pt>
                <c:pt idx="3">
                  <c:v>1.22</c:v>
                </c:pt>
                <c:pt idx="4">
                  <c:v>#N/A</c:v>
                </c:pt>
                <c:pt idx="5">
                  <c:v>1.29</c:v>
                </c:pt>
                <c:pt idx="6">
                  <c:v>#N/A</c:v>
                </c:pt>
                <c:pt idx="7">
                  <c:v>1.36</c:v>
                </c:pt>
                <c:pt idx="8">
                  <c:v>#N/A</c:v>
                </c:pt>
                <c:pt idx="9">
                  <c:v>1.4</c:v>
                </c:pt>
              </c:numCache>
            </c:numRef>
          </c:val>
          <c:extLst xmlns:c16r2="http://schemas.microsoft.com/office/drawing/2015/06/chart">
            <c:ext xmlns:c16="http://schemas.microsoft.com/office/drawing/2014/chart" uri="{C3380CC4-5D6E-409C-BE32-E72D297353CC}">
              <c16:uniqueId val="{00000005-96FA-4C11-AB3E-30E8F75445A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c:v>
                </c:pt>
                <c:pt idx="2">
                  <c:v>#N/A</c:v>
                </c:pt>
                <c:pt idx="3">
                  <c:v>2.0699999999999998</c:v>
                </c:pt>
                <c:pt idx="4">
                  <c:v>#N/A</c:v>
                </c:pt>
                <c:pt idx="5">
                  <c:v>2.2599999999999998</c:v>
                </c:pt>
                <c:pt idx="6">
                  <c:v>#N/A</c:v>
                </c:pt>
                <c:pt idx="7">
                  <c:v>2.84</c:v>
                </c:pt>
                <c:pt idx="8">
                  <c:v>#N/A</c:v>
                </c:pt>
                <c:pt idx="9">
                  <c:v>3.47</c:v>
                </c:pt>
              </c:numCache>
            </c:numRef>
          </c:val>
          <c:extLst xmlns:c16r2="http://schemas.microsoft.com/office/drawing/2015/06/chart">
            <c:ext xmlns:c16="http://schemas.microsoft.com/office/drawing/2014/chart" uri="{C3380CC4-5D6E-409C-BE32-E72D297353CC}">
              <c16:uniqueId val="{00000006-96FA-4C11-AB3E-30E8F75445A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4.42</c:v>
                </c:pt>
                <c:pt idx="2">
                  <c:v>#N/A</c:v>
                </c:pt>
                <c:pt idx="3">
                  <c:v>3.31</c:v>
                </c:pt>
                <c:pt idx="4">
                  <c:v>#N/A</c:v>
                </c:pt>
                <c:pt idx="5">
                  <c:v>3.04</c:v>
                </c:pt>
                <c:pt idx="6">
                  <c:v>#N/A</c:v>
                </c:pt>
                <c:pt idx="7">
                  <c:v>3.93</c:v>
                </c:pt>
                <c:pt idx="8">
                  <c:v>#N/A</c:v>
                </c:pt>
                <c:pt idx="9">
                  <c:v>4.2300000000000004</c:v>
                </c:pt>
              </c:numCache>
            </c:numRef>
          </c:val>
          <c:extLst xmlns:c16r2="http://schemas.microsoft.com/office/drawing/2015/06/chart">
            <c:ext xmlns:c16="http://schemas.microsoft.com/office/drawing/2014/chart" uri="{C3380CC4-5D6E-409C-BE32-E72D297353CC}">
              <c16:uniqueId val="{00000007-96FA-4C11-AB3E-30E8F75445A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4.24</c:v>
                </c:pt>
                <c:pt idx="2">
                  <c:v>#N/A</c:v>
                </c:pt>
                <c:pt idx="3">
                  <c:v>4.33</c:v>
                </c:pt>
                <c:pt idx="4">
                  <c:v>#N/A</c:v>
                </c:pt>
                <c:pt idx="5">
                  <c:v>4.54</c:v>
                </c:pt>
                <c:pt idx="6">
                  <c:v>#N/A</c:v>
                </c:pt>
                <c:pt idx="7">
                  <c:v>4.24</c:v>
                </c:pt>
                <c:pt idx="8">
                  <c:v>#N/A</c:v>
                </c:pt>
                <c:pt idx="9">
                  <c:v>4.49</c:v>
                </c:pt>
              </c:numCache>
            </c:numRef>
          </c:val>
          <c:extLst xmlns:c16r2="http://schemas.microsoft.com/office/drawing/2015/06/chart">
            <c:ext xmlns:c16="http://schemas.microsoft.com/office/drawing/2014/chart" uri="{C3380CC4-5D6E-409C-BE32-E72D297353CC}">
              <c16:uniqueId val="{00000008-96FA-4C11-AB3E-30E8F75445A3}"/>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0.28000000000000003</c:v>
                </c:pt>
                <c:pt idx="1">
                  <c:v>#N/A</c:v>
                </c:pt>
                <c:pt idx="2">
                  <c:v>0.89</c:v>
                </c:pt>
                <c:pt idx="3">
                  <c:v>#N/A</c:v>
                </c:pt>
                <c:pt idx="4">
                  <c:v>1.03</c:v>
                </c:pt>
                <c:pt idx="5">
                  <c:v>#N/A</c:v>
                </c:pt>
                <c:pt idx="6">
                  <c:v>2.17</c:v>
                </c:pt>
                <c:pt idx="7">
                  <c:v>#N/A</c:v>
                </c:pt>
                <c:pt idx="8">
                  <c:v>2.25</c:v>
                </c:pt>
                <c:pt idx="9">
                  <c:v>#N/A</c:v>
                </c:pt>
              </c:numCache>
            </c:numRef>
          </c:val>
          <c:extLst xmlns:c16r2="http://schemas.microsoft.com/office/drawing/2015/06/chart">
            <c:ext xmlns:c16="http://schemas.microsoft.com/office/drawing/2014/chart" uri="{C3380CC4-5D6E-409C-BE32-E72D297353CC}">
              <c16:uniqueId val="{00000009-96FA-4C11-AB3E-30E8F75445A3}"/>
            </c:ext>
          </c:extLst>
        </c:ser>
        <c:dLbls>
          <c:showLegendKey val="0"/>
          <c:showVal val="0"/>
          <c:showCatName val="0"/>
          <c:showSerName val="0"/>
          <c:showPercent val="0"/>
          <c:showBubbleSize val="0"/>
        </c:dLbls>
        <c:gapWidth val="150"/>
        <c:overlap val="100"/>
        <c:axId val="-1657572272"/>
        <c:axId val="-1657565200"/>
      </c:barChart>
      <c:catAx>
        <c:axId val="-165757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7565200"/>
        <c:crosses val="autoZero"/>
        <c:auto val="1"/>
        <c:lblAlgn val="ctr"/>
        <c:lblOffset val="100"/>
        <c:tickLblSkip val="1"/>
        <c:tickMarkSkip val="1"/>
        <c:noMultiLvlLbl val="0"/>
      </c:catAx>
      <c:valAx>
        <c:axId val="-165756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57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8209</c:v>
                </c:pt>
                <c:pt idx="5">
                  <c:v>7804</c:v>
                </c:pt>
                <c:pt idx="8">
                  <c:v>7770</c:v>
                </c:pt>
                <c:pt idx="11">
                  <c:v>7534</c:v>
                </c:pt>
                <c:pt idx="14">
                  <c:v>7379</c:v>
                </c:pt>
              </c:numCache>
            </c:numRef>
          </c:val>
          <c:extLst xmlns:c16r2="http://schemas.microsoft.com/office/drawing/2015/06/chart">
            <c:ext xmlns:c16="http://schemas.microsoft.com/office/drawing/2014/chart" uri="{C3380CC4-5D6E-409C-BE32-E72D297353CC}">
              <c16:uniqueId val="{00000000-38B7-4D90-83AF-5EE9E0EEBF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38B7-4D90-83AF-5EE9E0EEBF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149</c:v>
                </c:pt>
                <c:pt idx="3">
                  <c:v>168</c:v>
                </c:pt>
                <c:pt idx="6">
                  <c:v>159</c:v>
                </c:pt>
                <c:pt idx="9">
                  <c:v>153</c:v>
                </c:pt>
                <c:pt idx="12">
                  <c:v>115</c:v>
                </c:pt>
              </c:numCache>
            </c:numRef>
          </c:val>
          <c:extLst xmlns:c16r2="http://schemas.microsoft.com/office/drawing/2015/06/chart">
            <c:ext xmlns:c16="http://schemas.microsoft.com/office/drawing/2014/chart" uri="{C3380CC4-5D6E-409C-BE32-E72D297353CC}">
              <c16:uniqueId val="{00000002-38B7-4D90-83AF-5EE9E0EEBF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881</c:v>
                </c:pt>
                <c:pt idx="3">
                  <c:v>783</c:v>
                </c:pt>
                <c:pt idx="6">
                  <c:v>697</c:v>
                </c:pt>
                <c:pt idx="9">
                  <c:v>643</c:v>
                </c:pt>
                <c:pt idx="12">
                  <c:v>451</c:v>
                </c:pt>
              </c:numCache>
            </c:numRef>
          </c:val>
          <c:extLst xmlns:c16r2="http://schemas.microsoft.com/office/drawing/2015/06/chart">
            <c:ext xmlns:c16="http://schemas.microsoft.com/office/drawing/2014/chart" uri="{C3380CC4-5D6E-409C-BE32-E72D297353CC}">
              <c16:uniqueId val="{00000003-38B7-4D90-83AF-5EE9E0EEBF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1592</c:v>
                </c:pt>
                <c:pt idx="3">
                  <c:v>1783</c:v>
                </c:pt>
                <c:pt idx="6">
                  <c:v>1793</c:v>
                </c:pt>
                <c:pt idx="9">
                  <c:v>1727</c:v>
                </c:pt>
                <c:pt idx="12">
                  <c:v>1749</c:v>
                </c:pt>
              </c:numCache>
            </c:numRef>
          </c:val>
          <c:extLst xmlns:c16r2="http://schemas.microsoft.com/office/drawing/2015/06/chart">
            <c:ext xmlns:c16="http://schemas.microsoft.com/office/drawing/2014/chart" uri="{C3380CC4-5D6E-409C-BE32-E72D297353CC}">
              <c16:uniqueId val="{00000004-38B7-4D90-83AF-5EE9E0EEBF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8B7-4D90-83AF-5EE9E0EEBF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8B7-4D90-83AF-5EE9E0EEBF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7430</c:v>
                </c:pt>
                <c:pt idx="3">
                  <c:v>7003</c:v>
                </c:pt>
                <c:pt idx="6">
                  <c:v>7510</c:v>
                </c:pt>
                <c:pt idx="9">
                  <c:v>7430</c:v>
                </c:pt>
                <c:pt idx="12">
                  <c:v>7340</c:v>
                </c:pt>
              </c:numCache>
            </c:numRef>
          </c:val>
          <c:extLst xmlns:c16r2="http://schemas.microsoft.com/office/drawing/2015/06/chart">
            <c:ext xmlns:c16="http://schemas.microsoft.com/office/drawing/2014/chart" uri="{C3380CC4-5D6E-409C-BE32-E72D297353CC}">
              <c16:uniqueId val="{00000007-38B7-4D90-83AF-5EE9E0EEBF02}"/>
            </c:ext>
          </c:extLst>
        </c:ser>
        <c:dLbls>
          <c:showLegendKey val="0"/>
          <c:showVal val="0"/>
          <c:showCatName val="0"/>
          <c:showSerName val="0"/>
          <c:showPercent val="0"/>
          <c:showBubbleSize val="0"/>
        </c:dLbls>
        <c:gapWidth val="100"/>
        <c:overlap val="100"/>
        <c:axId val="-1657576624"/>
        <c:axId val="-165757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1843</c:v>
                </c:pt>
                <c:pt idx="2">
                  <c:v>#N/A</c:v>
                </c:pt>
                <c:pt idx="3">
                  <c:v>#N/A</c:v>
                </c:pt>
                <c:pt idx="4">
                  <c:v>1934</c:v>
                </c:pt>
                <c:pt idx="5">
                  <c:v>#N/A</c:v>
                </c:pt>
                <c:pt idx="6">
                  <c:v>#N/A</c:v>
                </c:pt>
                <c:pt idx="7">
                  <c:v>2389</c:v>
                </c:pt>
                <c:pt idx="8">
                  <c:v>#N/A</c:v>
                </c:pt>
                <c:pt idx="9">
                  <c:v>#N/A</c:v>
                </c:pt>
                <c:pt idx="10">
                  <c:v>2419</c:v>
                </c:pt>
                <c:pt idx="11">
                  <c:v>#N/A</c:v>
                </c:pt>
                <c:pt idx="12">
                  <c:v>#N/A</c:v>
                </c:pt>
                <c:pt idx="13">
                  <c:v>2276</c:v>
                </c:pt>
                <c:pt idx="14">
                  <c:v>#N/A</c:v>
                </c:pt>
              </c:numCache>
            </c:numRef>
          </c:val>
          <c:smooth val="0"/>
          <c:extLst xmlns:c16r2="http://schemas.microsoft.com/office/drawing/2015/06/chart">
            <c:ext xmlns:c16="http://schemas.microsoft.com/office/drawing/2014/chart" uri="{C3380CC4-5D6E-409C-BE32-E72D297353CC}">
              <c16:uniqueId val="{00000008-38B7-4D90-83AF-5EE9E0EEBF02}"/>
            </c:ext>
          </c:extLst>
        </c:ser>
        <c:dLbls>
          <c:showLegendKey val="0"/>
          <c:showVal val="0"/>
          <c:showCatName val="0"/>
          <c:showSerName val="0"/>
          <c:showPercent val="0"/>
          <c:showBubbleSize val="0"/>
        </c:dLbls>
        <c:marker val="1"/>
        <c:smooth val="0"/>
        <c:axId val="-1657576624"/>
        <c:axId val="-1657576080"/>
      </c:lineChart>
      <c:catAx>
        <c:axId val="-165757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7576080"/>
        <c:crosses val="autoZero"/>
        <c:auto val="1"/>
        <c:lblAlgn val="ctr"/>
        <c:lblOffset val="100"/>
        <c:tickLblSkip val="1"/>
        <c:tickMarkSkip val="1"/>
        <c:noMultiLvlLbl val="0"/>
      </c:catAx>
      <c:valAx>
        <c:axId val="-165757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57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62077</c:v>
                </c:pt>
                <c:pt idx="5">
                  <c:v>61981</c:v>
                </c:pt>
                <c:pt idx="8">
                  <c:v>61865</c:v>
                </c:pt>
                <c:pt idx="11">
                  <c:v>62264</c:v>
                </c:pt>
                <c:pt idx="14">
                  <c:v>62410</c:v>
                </c:pt>
              </c:numCache>
            </c:numRef>
          </c:val>
          <c:extLst xmlns:c16r2="http://schemas.microsoft.com/office/drawing/2015/06/chart">
            <c:ext xmlns:c16="http://schemas.microsoft.com/office/drawing/2014/chart" uri="{C3380CC4-5D6E-409C-BE32-E72D297353CC}">
              <c16:uniqueId val="{00000000-DCBC-45FB-827B-541BF58CA4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19093</c:v>
                </c:pt>
                <c:pt idx="5">
                  <c:v>20294</c:v>
                </c:pt>
                <c:pt idx="8">
                  <c:v>20821</c:v>
                </c:pt>
                <c:pt idx="11">
                  <c:v>21593</c:v>
                </c:pt>
                <c:pt idx="14">
                  <c:v>22496</c:v>
                </c:pt>
              </c:numCache>
            </c:numRef>
          </c:val>
          <c:extLst xmlns:c16r2="http://schemas.microsoft.com/office/drawing/2015/06/chart">
            <c:ext xmlns:c16="http://schemas.microsoft.com/office/drawing/2014/chart" uri="{C3380CC4-5D6E-409C-BE32-E72D297353CC}">
              <c16:uniqueId val="{00000001-DCBC-45FB-827B-541BF58CA4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6599</c:v>
                </c:pt>
                <c:pt idx="5">
                  <c:v>8929</c:v>
                </c:pt>
                <c:pt idx="8">
                  <c:v>9038</c:v>
                </c:pt>
                <c:pt idx="11">
                  <c:v>10288</c:v>
                </c:pt>
                <c:pt idx="14">
                  <c:v>11155</c:v>
                </c:pt>
              </c:numCache>
            </c:numRef>
          </c:val>
          <c:extLst xmlns:c16r2="http://schemas.microsoft.com/office/drawing/2015/06/chart">
            <c:ext xmlns:c16="http://schemas.microsoft.com/office/drawing/2014/chart" uri="{C3380CC4-5D6E-409C-BE32-E72D297353CC}">
              <c16:uniqueId val="{00000002-DCBC-45FB-827B-541BF58CA4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BC-45FB-827B-541BF58CA4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CBC-45FB-827B-541BF58CA4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3604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BC-45FB-827B-541BF58CA4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7420</c:v>
                </c:pt>
                <c:pt idx="3">
                  <c:v>6897</c:v>
                </c:pt>
                <c:pt idx="6">
                  <c:v>6796</c:v>
                </c:pt>
                <c:pt idx="9">
                  <c:v>6540</c:v>
                </c:pt>
                <c:pt idx="12">
                  <c:v>6424</c:v>
                </c:pt>
              </c:numCache>
            </c:numRef>
          </c:val>
          <c:extLst xmlns:c16r2="http://schemas.microsoft.com/office/drawing/2015/06/chart">
            <c:ext xmlns:c16="http://schemas.microsoft.com/office/drawing/2014/chart" uri="{C3380CC4-5D6E-409C-BE32-E72D297353CC}">
              <c16:uniqueId val="{00000006-DCBC-45FB-827B-541BF58CA4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7162</c:v>
                </c:pt>
                <c:pt idx="3">
                  <c:v>6797</c:v>
                </c:pt>
                <c:pt idx="6">
                  <c:v>6045</c:v>
                </c:pt>
                <c:pt idx="9">
                  <c:v>5607</c:v>
                </c:pt>
                <c:pt idx="12">
                  <c:v>5021</c:v>
                </c:pt>
              </c:numCache>
            </c:numRef>
          </c:val>
          <c:extLst xmlns:c16r2="http://schemas.microsoft.com/office/drawing/2015/06/chart">
            <c:ext xmlns:c16="http://schemas.microsoft.com/office/drawing/2014/chart" uri="{C3380CC4-5D6E-409C-BE32-E72D297353CC}">
              <c16:uniqueId val="{00000007-DCBC-45FB-827B-541BF58CA4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21254</c:v>
                </c:pt>
                <c:pt idx="3">
                  <c:v>20863</c:v>
                </c:pt>
                <c:pt idx="6">
                  <c:v>20304</c:v>
                </c:pt>
                <c:pt idx="9">
                  <c:v>20281</c:v>
                </c:pt>
                <c:pt idx="12">
                  <c:v>19963</c:v>
                </c:pt>
              </c:numCache>
            </c:numRef>
          </c:val>
          <c:extLst xmlns:c16r2="http://schemas.microsoft.com/office/drawing/2015/06/chart">
            <c:ext xmlns:c16="http://schemas.microsoft.com/office/drawing/2014/chart" uri="{C3380CC4-5D6E-409C-BE32-E72D297353CC}">
              <c16:uniqueId val="{00000008-DCBC-45FB-827B-541BF58CA4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1948</c:v>
                </c:pt>
                <c:pt idx="3">
                  <c:v>1763</c:v>
                </c:pt>
                <c:pt idx="6">
                  <c:v>1628</c:v>
                </c:pt>
                <c:pt idx="9">
                  <c:v>1498</c:v>
                </c:pt>
                <c:pt idx="12">
                  <c:v>2043</c:v>
                </c:pt>
              </c:numCache>
            </c:numRef>
          </c:val>
          <c:extLst xmlns:c16r2="http://schemas.microsoft.com/office/drawing/2015/06/chart">
            <c:ext xmlns:c16="http://schemas.microsoft.com/office/drawing/2014/chart" uri="{C3380CC4-5D6E-409C-BE32-E72D297353CC}">
              <c16:uniqueId val="{00000009-DCBC-45FB-827B-541BF58CA4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73563</c:v>
                </c:pt>
                <c:pt idx="3">
                  <c:v>79352</c:v>
                </c:pt>
                <c:pt idx="6">
                  <c:v>81870</c:v>
                </c:pt>
                <c:pt idx="9">
                  <c:v>82579</c:v>
                </c:pt>
                <c:pt idx="12">
                  <c:v>84838</c:v>
                </c:pt>
              </c:numCache>
            </c:numRef>
          </c:val>
          <c:extLst xmlns:c16r2="http://schemas.microsoft.com/office/drawing/2015/06/chart">
            <c:ext xmlns:c16="http://schemas.microsoft.com/office/drawing/2014/chart" uri="{C3380CC4-5D6E-409C-BE32-E72D297353CC}">
              <c16:uniqueId val="{0000000A-DCBC-45FB-827B-541BF58CA4AC}"/>
            </c:ext>
          </c:extLst>
        </c:ser>
        <c:dLbls>
          <c:showLegendKey val="0"/>
          <c:showVal val="0"/>
          <c:showCatName val="0"/>
          <c:showSerName val="0"/>
          <c:showPercent val="0"/>
          <c:showBubbleSize val="0"/>
        </c:dLbls>
        <c:gapWidth val="100"/>
        <c:overlap val="100"/>
        <c:axId val="-1657564656"/>
        <c:axId val="-165757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27182</c:v>
                </c:pt>
                <c:pt idx="2">
                  <c:v>#N/A</c:v>
                </c:pt>
                <c:pt idx="3">
                  <c:v>#N/A</c:v>
                </c:pt>
                <c:pt idx="4">
                  <c:v>24468</c:v>
                </c:pt>
                <c:pt idx="5">
                  <c:v>#N/A</c:v>
                </c:pt>
                <c:pt idx="6">
                  <c:v>#N/A</c:v>
                </c:pt>
                <c:pt idx="7">
                  <c:v>24918</c:v>
                </c:pt>
                <c:pt idx="8">
                  <c:v>#N/A</c:v>
                </c:pt>
                <c:pt idx="9">
                  <c:v>#N/A</c:v>
                </c:pt>
                <c:pt idx="10">
                  <c:v>22360</c:v>
                </c:pt>
                <c:pt idx="11">
                  <c:v>#N/A</c:v>
                </c:pt>
                <c:pt idx="12">
                  <c:v>#N/A</c:v>
                </c:pt>
                <c:pt idx="13">
                  <c:v>22229</c:v>
                </c:pt>
                <c:pt idx="14">
                  <c:v>#N/A</c:v>
                </c:pt>
              </c:numCache>
            </c:numRef>
          </c:val>
          <c:smooth val="0"/>
          <c:extLst xmlns:c16r2="http://schemas.microsoft.com/office/drawing/2015/06/chart">
            <c:ext xmlns:c16="http://schemas.microsoft.com/office/drawing/2014/chart" uri="{C3380CC4-5D6E-409C-BE32-E72D297353CC}">
              <c16:uniqueId val="{0000000B-DCBC-45FB-827B-541BF58CA4AC}"/>
            </c:ext>
          </c:extLst>
        </c:ser>
        <c:dLbls>
          <c:showLegendKey val="0"/>
          <c:showVal val="0"/>
          <c:showCatName val="0"/>
          <c:showSerName val="0"/>
          <c:showPercent val="0"/>
          <c:showBubbleSize val="0"/>
        </c:dLbls>
        <c:marker val="1"/>
        <c:smooth val="0"/>
        <c:axId val="-1657564656"/>
        <c:axId val="-1657575536"/>
      </c:lineChart>
      <c:catAx>
        <c:axId val="-165756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7575536"/>
        <c:crosses val="autoZero"/>
        <c:auto val="1"/>
        <c:lblAlgn val="ctr"/>
        <c:lblOffset val="100"/>
        <c:tickLblSkip val="1"/>
        <c:tickMarkSkip val="1"/>
        <c:noMultiLvlLbl val="0"/>
      </c:catAx>
      <c:valAx>
        <c:axId val="-165757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56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3224</c:v>
                </c:pt>
                <c:pt idx="1">
                  <c:v>3667</c:v>
                </c:pt>
                <c:pt idx="2">
                  <c:v>3589</c:v>
                </c:pt>
              </c:numCache>
            </c:numRef>
          </c:val>
          <c:extLst xmlns:c16r2="http://schemas.microsoft.com/office/drawing/2015/06/chart">
            <c:ext xmlns:c16="http://schemas.microsoft.com/office/drawing/2014/chart" uri="{C3380CC4-5D6E-409C-BE32-E72D297353CC}">
              <c16:uniqueId val="{00000000-09EE-4C2B-89B5-4A45496495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1812</c:v>
                </c:pt>
                <c:pt idx="1">
                  <c:v>2170</c:v>
                </c:pt>
                <c:pt idx="2">
                  <c:v>2188</c:v>
                </c:pt>
              </c:numCache>
            </c:numRef>
          </c:val>
          <c:extLst xmlns:c16r2="http://schemas.microsoft.com/office/drawing/2015/06/chart">
            <c:ext xmlns:c16="http://schemas.microsoft.com/office/drawing/2014/chart" uri="{C3380CC4-5D6E-409C-BE32-E72D297353CC}">
              <c16:uniqueId val="{00000001-09EE-4C2B-89B5-4A45496495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3453</c:v>
                </c:pt>
                <c:pt idx="1">
                  <c:v>3651</c:v>
                </c:pt>
                <c:pt idx="2">
                  <c:v>3992</c:v>
                </c:pt>
              </c:numCache>
            </c:numRef>
          </c:val>
          <c:extLst xmlns:c16r2="http://schemas.microsoft.com/office/drawing/2015/06/chart">
            <c:ext xmlns:c16="http://schemas.microsoft.com/office/drawing/2014/chart" uri="{C3380CC4-5D6E-409C-BE32-E72D297353CC}">
              <c16:uniqueId val="{00000002-09EE-4C2B-89B5-4A45496495C6}"/>
            </c:ext>
          </c:extLst>
        </c:ser>
        <c:dLbls>
          <c:showLegendKey val="0"/>
          <c:showVal val="0"/>
          <c:showCatName val="0"/>
          <c:showSerName val="0"/>
          <c:showPercent val="0"/>
          <c:showBubbleSize val="0"/>
        </c:dLbls>
        <c:gapWidth val="120"/>
        <c:overlap val="100"/>
        <c:axId val="-1657574992"/>
        <c:axId val="-1657571184"/>
      </c:barChart>
      <c:catAx>
        <c:axId val="-165757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7571184"/>
        <c:crosses val="autoZero"/>
        <c:auto val="1"/>
        <c:lblAlgn val="ctr"/>
        <c:lblOffset val="100"/>
        <c:tickLblSkip val="1"/>
        <c:tickMarkSkip val="1"/>
        <c:noMultiLvlLbl val="0"/>
      </c:catAx>
      <c:valAx>
        <c:axId val="-1657571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757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30-46C9-B01F-EC0EFF2608BE}"/>
                </c:ext>
                <c:ext xmlns:c15="http://schemas.microsoft.com/office/drawing/2012/chart" uri="{CE6537A1-D6FC-4f65-9D91-7224C49458BB}">
                  <c15:dlblFieldTable>
                    <c15:dlblFTEntry>
                      <c15:txfldGUID>{6C8B8507-76F6-4B98-899E-EC0956A8E85A}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30-46C9-B01F-EC0EFF2608BE}"/>
                </c:ext>
                <c:ext xmlns:c15="http://schemas.microsoft.com/office/drawing/2012/chart" uri="{CE6537A1-D6FC-4f65-9D91-7224C49458BB}">
                  <c15:dlblFieldTable>
                    <c15:dlblFTEntry>
                      <c15:txfldGUID>{ADD96B15-4549-41A6-8754-217BB5450C49}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30-46C9-B01F-EC0EFF2608BE}"/>
                </c:ext>
                <c:ext xmlns:c15="http://schemas.microsoft.com/office/drawing/2012/chart" uri="{CE6537A1-D6FC-4f65-9D91-7224C49458BB}">
                  <c15:dlblFieldTable>
                    <c15:dlblFTEntry>
                      <c15:txfldGUID>{3D54186B-7849-4436-B9E0-D1C5DCEE9CDA}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30-46C9-B01F-EC0EFF2608BE}"/>
                </c:ext>
                <c:ext xmlns:c15="http://schemas.microsoft.com/office/drawing/2012/chart" uri="{CE6537A1-D6FC-4f65-9D91-7224C49458BB}">
                  <c15:dlblFieldTable>
                    <c15:dlblFTEntry>
                      <c15:txfldGUID>{EAD44A31-9493-40EB-802F-69754B213318}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30-46C9-B01F-EC0EFF2608BE}"/>
                </c:ext>
                <c:ext xmlns:c15="http://schemas.microsoft.com/office/drawing/2012/chart" uri="{CE6537A1-D6FC-4f65-9D91-7224C49458BB}">
                  <c15:dlblFieldTable>
                    <c15:dlblFTEntry>
                      <c15:txfldGUID>{DD9FC08D-36F6-4E0B-A4E7-512DF768BFB5}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30-46C9-B01F-EC0EFF2608BE}"/>
                </c:ext>
                <c:ext xmlns:c15="http://schemas.microsoft.com/office/drawing/2012/chart" uri="{CE6537A1-D6FC-4f65-9D91-7224C49458BB}">
                  <c15:layout/>
                  <c15:dlblFieldTable>
                    <c15:dlblFTEntry>
                      <c15:txfldGUID>{CEF21F30-F060-4511-BB55-FB038CE948DD}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30-46C9-B01F-EC0EFF2608BE}"/>
                </c:ext>
                <c:ext xmlns:c15="http://schemas.microsoft.com/office/drawing/2012/chart" uri="{CE6537A1-D6FC-4f65-9D91-7224C49458BB}">
                  <c15:layout/>
                  <c15:dlblFieldTable>
                    <c15:dlblFTEntry>
                      <c15:txfldGUID>{78FEB414-20AF-4F26-B6CB-365EB17D66CF}</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388425467919604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30-46C9-B01F-EC0EFF2608BE}"/>
                </c:ext>
                <c:ext xmlns:c15="http://schemas.microsoft.com/office/drawing/2012/chart" uri="{CE6537A1-D6FC-4f65-9D91-7224C49458BB}">
                  <c15:layout/>
                  <c15:dlblFieldTable>
                    <c15:dlblFTEntry>
                      <c15:txfldGUID>{909CE86D-011C-4598-9861-38A17C138697}</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04061462599487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30-46C9-B01F-EC0EFF2608BE}"/>
                </c:ext>
                <c:ext xmlns:c15="http://schemas.microsoft.com/office/drawing/2012/chart" uri="{CE6537A1-D6FC-4f65-9D91-7224C49458BB}">
                  <c15:layout/>
                  <c15:dlblFieldTable>
                    <c15:dlblFTEntry>
                      <c15:txfldGUID>{F7A5DD0E-DFD9-4728-A007-8E4ABDF7FDFB}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43.9</c:v>
                </c:pt>
                <c:pt idx="16">
                  <c:v>50.6</c:v>
                </c:pt>
                <c:pt idx="24">
                  <c:v>51.7</c:v>
                </c:pt>
                <c:pt idx="32">
                  <c:v>52.2</c:v>
                </c:pt>
              </c:numCache>
            </c:numRef>
          </c:xVal>
          <c:yVal>
            <c:numRef>
              <c:f>公会計指標分析・財政指標組合せ分析表!$BP$51:$DC$51</c:f>
              <c:numCache>
                <c:formatCode>#,##0.0;"▲ "#,##0.0</c:formatCode>
                <c:ptCount val="40"/>
                <c:pt idx="8">
                  <c:v>72.3</c:v>
                </c:pt>
                <c:pt idx="16">
                  <c:v>73.7</c:v>
                </c:pt>
                <c:pt idx="24">
                  <c:v>66</c:v>
                </c:pt>
                <c:pt idx="32">
                  <c:v>65.099999999999994</c:v>
                </c:pt>
              </c:numCache>
            </c:numRef>
          </c:yVal>
          <c:smooth val="0"/>
          <c:extLst xmlns:c16r2="http://schemas.microsoft.com/office/drawing/2015/06/chart">
            <c:ext xmlns:c16="http://schemas.microsoft.com/office/drawing/2014/chart" uri="{C3380CC4-5D6E-409C-BE32-E72D297353CC}">
              <c16:uniqueId val="{00000009-D530-46C9-B01F-EC0EFF2608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30-46C9-B01F-EC0EFF2608BE}"/>
                </c:ext>
                <c:ext xmlns:c15="http://schemas.microsoft.com/office/drawing/2012/chart" uri="{CE6537A1-D6FC-4f65-9D91-7224C49458BB}">
                  <c15:dlblFieldTable>
                    <c15:dlblFTEntry>
                      <c15:txfldGUID>{B75DC534-D054-4231-913E-E7A727517C2A}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30-46C9-B01F-EC0EFF2608BE}"/>
                </c:ext>
                <c:ext xmlns:c15="http://schemas.microsoft.com/office/drawing/2012/chart" uri="{CE6537A1-D6FC-4f65-9D91-7224C49458BB}">
                  <c15:dlblFieldTable>
                    <c15:dlblFTEntry>
                      <c15:txfldGUID>{33D7D77E-B0CC-4FDB-ADD1-600B519A151D}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30-46C9-B01F-EC0EFF2608BE}"/>
                </c:ext>
                <c:ext xmlns:c15="http://schemas.microsoft.com/office/drawing/2012/chart" uri="{CE6537A1-D6FC-4f65-9D91-7224C49458BB}">
                  <c15:dlblFieldTable>
                    <c15:dlblFTEntry>
                      <c15:txfldGUID>{9219E7C4-FA16-4EA2-87DB-5EC8CCDA1E42}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30-46C9-B01F-EC0EFF2608BE}"/>
                </c:ext>
                <c:ext xmlns:c15="http://schemas.microsoft.com/office/drawing/2012/chart" uri="{CE6537A1-D6FC-4f65-9D91-7224C49458BB}">
                  <c15:dlblFieldTable>
                    <c15:dlblFTEntry>
                      <c15:txfldGUID>{2F1653B2-F867-4118-9DE9-05DE8AD33A83}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30-46C9-B01F-EC0EFF2608BE}"/>
                </c:ext>
                <c:ext xmlns:c15="http://schemas.microsoft.com/office/drawing/2012/chart" uri="{CE6537A1-D6FC-4f65-9D91-7224C49458BB}">
                  <c15:dlblFieldTable>
                    <c15:dlblFTEntry>
                      <c15:txfldGUID>{386B9F85-1954-4A4F-BCA8-381A0EC8A08D}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30-46C9-B01F-EC0EFF2608BE}"/>
                </c:ext>
                <c:ext xmlns:c15="http://schemas.microsoft.com/office/drawing/2012/chart" uri="{CE6537A1-D6FC-4f65-9D91-7224C49458BB}">
                  <c15:layout/>
                  <c15:dlblFieldTable>
                    <c15:dlblFTEntry>
                      <c15:txfldGUID>{9DB137AB-300B-4F9D-8303-06D30F6E3823}</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8649507843144679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30-46C9-B01F-EC0EFF2608BE}"/>
                </c:ext>
                <c:ext xmlns:c15="http://schemas.microsoft.com/office/drawing/2012/chart" uri="{CE6537A1-D6FC-4f65-9D91-7224C49458BB}">
                  <c15:layout/>
                  <c15:dlblFieldTable>
                    <c15:dlblFTEntry>
                      <c15:txfldGUID>{18EB5245-1690-4775-B1BB-69C13F46A3A0}</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564089309599992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30-46C9-B01F-EC0EFF2608BE}"/>
                </c:ext>
                <c:ext xmlns:c15="http://schemas.microsoft.com/office/drawing/2012/chart" uri="{CE6537A1-D6FC-4f65-9D91-7224C49458BB}">
                  <c15:layout/>
                  <c15:dlblFieldTable>
                    <c15:dlblFTEntry>
                      <c15:txfldGUID>{0EB6B47C-48E4-445F-85AE-9E9486A92B73}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30-46C9-B01F-EC0EFF2608BE}"/>
                </c:ext>
                <c:ext xmlns:c15="http://schemas.microsoft.com/office/drawing/2012/chart" uri="{CE6537A1-D6FC-4f65-9D91-7224C49458BB}">
                  <c15:layout/>
                  <c15:dlblFieldTable>
                    <c15:dlblFTEntry>
                      <c15:txfldGUID>{EB224ADC-8A83-4F97-8EEA-8AFA2F9C1AEA}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D530-46C9-B01F-EC0EFF2608BE}"/>
            </c:ext>
          </c:extLst>
        </c:ser>
        <c:dLbls>
          <c:showLegendKey val="0"/>
          <c:showVal val="1"/>
          <c:showCatName val="0"/>
          <c:showSerName val="0"/>
          <c:showPercent val="0"/>
          <c:showBubbleSize val="0"/>
        </c:dLbls>
        <c:axId val="-1474320928"/>
        <c:axId val="-1474319296"/>
      </c:scatterChart>
      <c:valAx>
        <c:axId val="-1474320928"/>
        <c:scaling>
          <c:orientation val="minMax"/>
          <c:max val="61"/>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4319296"/>
        <c:crosses val="autoZero"/>
        <c:crossBetween val="midCat"/>
      </c:valAx>
      <c:valAx>
        <c:axId val="-1474319296"/>
        <c:scaling>
          <c:orientation val="minMax"/>
          <c:max val="8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4320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DF-4219-8EAB-76756861A56D}"/>
                </c:ext>
                <c:ext xmlns:c15="http://schemas.microsoft.com/office/drawing/2012/chart" uri="{CE6537A1-D6FC-4f65-9D91-7224C49458BB}">
                  <c15:dlblFieldTable>
                    <c15:dlblFTEntry>
                      <c15:txfldGUID>{4A69078E-C8A9-44D3-AA6A-CA90B6445EBC}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DF-4219-8EAB-76756861A56D}"/>
                </c:ext>
                <c:ext xmlns:c15="http://schemas.microsoft.com/office/drawing/2012/chart" uri="{CE6537A1-D6FC-4f65-9D91-7224C49458BB}">
                  <c15:dlblFieldTable>
                    <c15:dlblFTEntry>
                      <c15:txfldGUID>{A2900B0A-5314-4F64-BAA8-DAF43165E244}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DF-4219-8EAB-76756861A56D}"/>
                </c:ext>
                <c:ext xmlns:c15="http://schemas.microsoft.com/office/drawing/2012/chart" uri="{CE6537A1-D6FC-4f65-9D91-7224C49458BB}">
                  <c15:dlblFieldTable>
                    <c15:dlblFTEntry>
                      <c15:txfldGUID>{6BC0FC84-1472-4FA2-94B1-7FB938A57396}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DF-4219-8EAB-76756861A56D}"/>
                </c:ext>
                <c:ext xmlns:c15="http://schemas.microsoft.com/office/drawing/2012/chart" uri="{CE6537A1-D6FC-4f65-9D91-7224C49458BB}">
                  <c15:dlblFieldTable>
                    <c15:dlblFTEntry>
                      <c15:txfldGUID>{0DCCB42D-244E-48F6-8C5E-81A31EAAA1E7}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DF-4219-8EAB-76756861A56D}"/>
                </c:ext>
                <c:ext xmlns:c15="http://schemas.microsoft.com/office/drawing/2012/chart" uri="{CE6537A1-D6FC-4f65-9D91-7224C49458BB}">
                  <c15:dlblFieldTable>
                    <c15:dlblFTEntry>
                      <c15:txfldGUID>{C075CD75-C21B-4074-9028-F31CC7945A48}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DF-4219-8EAB-76756861A56D}"/>
                </c:ext>
                <c:ext xmlns:c15="http://schemas.microsoft.com/office/drawing/2012/chart" uri="{CE6537A1-D6FC-4f65-9D91-7224C49458BB}">
                  <c15:dlblFieldTable>
                    <c15:dlblFTEntry>
                      <c15:txfldGUID>{710CB9CE-9BEF-4190-985A-749E531E2362}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DF-4219-8EAB-76756861A56D}"/>
                </c:ext>
                <c:ext xmlns:c15="http://schemas.microsoft.com/office/drawing/2012/chart" uri="{CE6537A1-D6FC-4f65-9D91-7224C49458BB}">
                  <c15:dlblFieldTable>
                    <c15:dlblFTEntry>
                      <c15:txfldGUID>{EEA89621-D3F4-4A7B-80A6-2BBA852F0EAD}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DF-4219-8EAB-76756861A56D}"/>
                </c:ext>
                <c:ext xmlns:c15="http://schemas.microsoft.com/office/drawing/2012/chart" uri="{CE6537A1-D6FC-4f65-9D91-7224C49458BB}">
                  <c15:dlblFieldTable>
                    <c15:dlblFTEntry>
                      <c15:txfldGUID>{BC7A0359-1E6B-4948-A722-58EE8821A04F}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DF-4219-8EAB-76756861A56D}"/>
                </c:ext>
                <c:ext xmlns:c15="http://schemas.microsoft.com/office/drawing/2012/chart" uri="{CE6537A1-D6FC-4f65-9D91-7224C49458BB}">
                  <c15:dlblFieldTable>
                    <c15:dlblFTEntry>
                      <c15:txfldGUID>{1D44EEF8-CEC5-455F-9343-C55877CFFDA6}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5.9</c:v>
                </c:pt>
                <c:pt idx="16">
                  <c:v>6.1</c:v>
                </c:pt>
                <c:pt idx="24">
                  <c:v>6.6</c:v>
                </c:pt>
                <c:pt idx="32">
                  <c:v>6.9</c:v>
                </c:pt>
              </c:numCache>
            </c:numRef>
          </c:xVal>
          <c:yVal>
            <c:numRef>
              <c:f>公会計指標分析・財政指標組合せ分析表!$BP$73:$DC$73</c:f>
              <c:numCache>
                <c:formatCode>#,##0.0;"▲ "#,##0.0</c:formatCode>
                <c:ptCount val="40"/>
                <c:pt idx="0">
                  <c:v>82.3</c:v>
                </c:pt>
                <c:pt idx="8">
                  <c:v>72.3</c:v>
                </c:pt>
                <c:pt idx="16">
                  <c:v>73.7</c:v>
                </c:pt>
                <c:pt idx="24">
                  <c:v>66</c:v>
                </c:pt>
                <c:pt idx="32">
                  <c:v>65.099999999999994</c:v>
                </c:pt>
              </c:numCache>
            </c:numRef>
          </c:yVal>
          <c:smooth val="0"/>
          <c:extLst xmlns:c16r2="http://schemas.microsoft.com/office/drawing/2015/06/chart">
            <c:ext xmlns:c16="http://schemas.microsoft.com/office/drawing/2014/chart" uri="{C3380CC4-5D6E-409C-BE32-E72D297353CC}">
              <c16:uniqueId val="{00000009-54DF-4219-8EAB-76756861A5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DF-4219-8EAB-76756861A56D}"/>
                </c:ext>
                <c:ext xmlns:c15="http://schemas.microsoft.com/office/drawing/2012/chart" uri="{CE6537A1-D6FC-4f65-9D91-7224C49458BB}">
                  <c15:dlblFieldTable>
                    <c15:dlblFTEntry>
                      <c15:txfldGUID>{270BDD8F-3937-4513-B1A6-06EC85693A6C}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DF-4219-8EAB-76756861A56D}"/>
                </c:ext>
                <c:ext xmlns:c15="http://schemas.microsoft.com/office/drawing/2012/chart" uri="{CE6537A1-D6FC-4f65-9D91-7224C49458BB}">
                  <c15:dlblFieldTable>
                    <c15:dlblFTEntry>
                      <c15:txfldGUID>{5CEAA20E-C0FC-4CB7-94C2-BE8071374F19}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DF-4219-8EAB-76756861A56D}"/>
                </c:ext>
                <c:ext xmlns:c15="http://schemas.microsoft.com/office/drawing/2012/chart" uri="{CE6537A1-D6FC-4f65-9D91-7224C49458BB}">
                  <c15:dlblFieldTable>
                    <c15:dlblFTEntry>
                      <c15:txfldGUID>{57C5CC61-3273-4F5F-88B3-71D28D2A988B}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DF-4219-8EAB-76756861A56D}"/>
                </c:ext>
                <c:ext xmlns:c15="http://schemas.microsoft.com/office/drawing/2012/chart" uri="{CE6537A1-D6FC-4f65-9D91-7224C49458BB}">
                  <c15:dlblFieldTable>
                    <c15:dlblFTEntry>
                      <c15:txfldGUID>{CD558AE7-92DC-43A1-9287-FA3ACD413B37}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DF-4219-8EAB-76756861A56D}"/>
                </c:ext>
                <c:ext xmlns:c15="http://schemas.microsoft.com/office/drawing/2012/chart" uri="{CE6537A1-D6FC-4f65-9D91-7224C49458BB}">
                  <c15:dlblFieldTable>
                    <c15:dlblFTEntry>
                      <c15:txfldGUID>{A29DEB87-FE85-4C50-9103-4F1AD1770560}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DF-4219-8EAB-76756861A56D}"/>
                </c:ext>
                <c:ext xmlns:c15="http://schemas.microsoft.com/office/drawing/2012/chart" uri="{CE6537A1-D6FC-4f65-9D91-7224C49458BB}">
                  <c15:dlblFieldTable>
                    <c15:dlblFTEntry>
                      <c15:txfldGUID>{B1563262-DDB2-4125-9377-D43F896331B3}</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DF-4219-8EAB-76756861A56D}"/>
                </c:ext>
                <c:ext xmlns:c15="http://schemas.microsoft.com/office/drawing/2012/chart" uri="{CE6537A1-D6FC-4f65-9D91-7224C49458BB}">
                  <c15:dlblFieldTable>
                    <c15:dlblFTEntry>
                      <c15:txfldGUID>{277EDBCF-5E34-4572-AE4B-66170A4C3CC8}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DF-4219-8EAB-76756861A56D}"/>
                </c:ext>
                <c:ext xmlns:c15="http://schemas.microsoft.com/office/drawing/2012/chart" uri="{CE6537A1-D6FC-4f65-9D91-7224C49458BB}">
                  <c15:dlblFieldTable>
                    <c15:dlblFTEntry>
                      <c15:txfldGUID>{E60FD8A8-AE20-49F8-A991-74675DFD9E4B}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DF-4219-8EAB-76756861A56D}"/>
                </c:ext>
                <c:ext xmlns:c15="http://schemas.microsoft.com/office/drawing/2012/chart" uri="{CE6537A1-D6FC-4f65-9D91-7224C49458BB}">
                  <c15:dlblFieldTable>
                    <c15:dlblFTEntry>
                      <c15:txfldGUID>{A634422B-155A-4BCB-905D-EBB97A355CCE}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54DF-4219-8EAB-76756861A56D}"/>
            </c:ext>
          </c:extLst>
        </c:ser>
        <c:dLbls>
          <c:showLegendKey val="0"/>
          <c:showVal val="1"/>
          <c:showCatName val="0"/>
          <c:showSerName val="0"/>
          <c:showPercent val="0"/>
          <c:showBubbleSize val="0"/>
        </c:dLbls>
        <c:axId val="-1474324192"/>
        <c:axId val="-1474319840"/>
      </c:scatterChart>
      <c:valAx>
        <c:axId val="-1474324192"/>
        <c:scaling>
          <c:orientation val="minMax"/>
          <c:max val="7.8"/>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4319840"/>
        <c:crosses val="autoZero"/>
        <c:crossBetween val="midCat"/>
      </c:valAx>
      <c:valAx>
        <c:axId val="-1474319840"/>
        <c:scaling>
          <c:orientation val="minMax"/>
          <c:max val="9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4324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実質公債費比率の分子は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、単年度実質公</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債費比率は前年度と比較すると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か年平均の実質公債費比率は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％の増加となっております。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年度決算における分子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年度と比較し、組合等が起こした地方債の元利償還金に対する負担金等が減少していることが主な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要因です。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今後も引き続き、財政基盤安定化計画に基づき、基金及び市債の発行管理などにより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、公債費の将来負担が過大にならないよう、健全な財政運営に努めてまいります。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満期一括償還地方債の借入はありません。</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前年度と比較して、将来負担比率は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ポイントの減少、分子も</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％の減少となっております。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分子の減少の要因は、一般会計等に係る充当可能基金の増額が主な要因となっており、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国民健康保険基金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等の積立てにより増加しております。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今後も引き続き、財政基盤安定化計画に基づき、基金及び市債の発行管理などにより、将来世代の負担が過大にならないよう、健全な財政運営に努めてまいります。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年度の基金取崩額は教育施設整備基金が前年比△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　廃棄物処理施設整備基金が前年比△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百万円で</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その他特定目的基金の取崩額が減少。積立額は前年並みのため基金残高が増加した。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各基金の方針に則り、適正に管理を行う。</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公共施設整備基金：本市の施設の整備に要する経費の財源に充てるため</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教育施設整備基金：本市の学校教育及び社会教育等の推進を図るため</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accent1">
                  <a:lumMod val="75000"/>
                </a:schemeClr>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公共施設整備のための取崩が増加したことにより残高が減少した。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教育施設整備基金：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教育施設整備のため積立てたことにより残高が増加となった。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mn-lt"/>
              <a:ea typeface="+mn-ea"/>
              <a:cs typeface="+mn-cs"/>
            </a:rPr>
            <a:t>　公共施設整備基金：本市の施設管理の財源として、適正に管理していく。</a:t>
          </a:r>
          <a:endParaRPr lang="ja-JP" altLang="ja-JP" sz="1300">
            <a:solidFill>
              <a:schemeClr val="tx1"/>
            </a:solidFill>
            <a:effectLst/>
          </a:endParaRPr>
        </a:p>
        <a:p>
          <a:r>
            <a:rPr kumimoji="1" lang="ja-JP" altLang="ja-JP" sz="1300">
              <a:solidFill>
                <a:schemeClr val="tx1"/>
              </a:solidFill>
              <a:effectLst/>
              <a:latin typeface="+mn-lt"/>
              <a:ea typeface="+mn-ea"/>
              <a:cs typeface="+mn-cs"/>
            </a:rPr>
            <a:t>　教育施設整備基金：今後も継続して実施する教育施設の改修のため、法人市民税超過課税分の積立てを行う。</a:t>
          </a:r>
          <a:endParaRPr lang="ja-JP" altLang="ja-JP" sz="13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財源対策として取崩が増加したことにより残高が減少した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財政調整基金の残高は、標準財政規模の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億円を維持する。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決算剰余金を積立てたことにより増加となった。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公債費負担の財源として、適正に管理していく。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171,811
171,216
561.57
80,004,457
78,247,987
1,672,277
39,506,846
84,838,359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有形固定資産減価償却率は類似団体より低い水準にあります。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年度に策定した公共施設等総合管理計画において公共施設の更新・統廃合・長寿命化等を計画的に行うこととしています。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また、施設類型ごとの個別施設計画の推進を図り、施設の維持管理を適切に進めてまいります。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67" name="有形固定資産減価償却率平均値テキスト"/>
        <xdr:cNvSpPr txBox="1"/>
      </xdr:nvSpPr>
      <xdr:spPr>
        <a:xfrm>
          <a:off x="4813300" y="565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16129</xdr:rowOff>
    </xdr:from>
    <xdr:to>
      <xdr:col>23</xdr:col>
      <xdr:colOff>136525</xdr:colOff>
      <xdr:row>31</xdr:row>
      <xdr:rowOff>117729</xdr:rowOff>
    </xdr:to>
    <xdr:sp macro="" textlink="">
      <xdr:nvSpPr>
        <xdr:cNvPr id="77" name="楕円 76"/>
        <xdr:cNvSpPr/>
      </xdr:nvSpPr>
      <xdr:spPr>
        <a:xfrm>
          <a:off x="4711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166006</xdr:rowOff>
    </xdr:from>
    <xdr:ext cx="405111" cy="259045"/>
    <xdr:sp macro="" textlink="">
      <xdr:nvSpPr>
        <xdr:cNvPr id="78" name="有形固定資産減価償却率該当値テキスト"/>
        <xdr:cNvSpPr txBox="1"/>
      </xdr:nvSpPr>
      <xdr:spPr>
        <a:xfrm>
          <a:off x="4813300" y="608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37719</xdr:rowOff>
    </xdr:from>
    <xdr:to>
      <xdr:col>19</xdr:col>
      <xdr:colOff>187325</xdr:colOff>
      <xdr:row>31</xdr:row>
      <xdr:rowOff>139319</xdr:rowOff>
    </xdr:to>
    <xdr:sp macro="" textlink="">
      <xdr:nvSpPr>
        <xdr:cNvPr id="79" name="楕円 78"/>
        <xdr:cNvSpPr/>
      </xdr:nvSpPr>
      <xdr:spPr>
        <a:xfrm>
          <a:off x="4000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66929</xdr:rowOff>
    </xdr:from>
    <xdr:to>
      <xdr:col>23</xdr:col>
      <xdr:colOff>85725</xdr:colOff>
      <xdr:row>31</xdr:row>
      <xdr:rowOff>88519</xdr:rowOff>
    </xdr:to>
    <xdr:cxnSp macro="">
      <xdr:nvCxnSpPr>
        <xdr:cNvPr id="80" name="直線コネクタ 79"/>
        <xdr:cNvCxnSpPr/>
      </xdr:nvCxnSpPr>
      <xdr:spPr>
        <a:xfrm flipV="1">
          <a:off x="4051300" y="615340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85217</xdr:rowOff>
    </xdr:from>
    <xdr:to>
      <xdr:col>15</xdr:col>
      <xdr:colOff>187325</xdr:colOff>
      <xdr:row>32</xdr:row>
      <xdr:rowOff>15367</xdr:rowOff>
    </xdr:to>
    <xdr:sp macro="" textlink="">
      <xdr:nvSpPr>
        <xdr:cNvPr id="81" name="楕円 80"/>
        <xdr:cNvSpPr/>
      </xdr:nvSpPr>
      <xdr:spPr>
        <a:xfrm>
          <a:off x="3238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88519</xdr:rowOff>
    </xdr:from>
    <xdr:to>
      <xdr:col>19</xdr:col>
      <xdr:colOff>136525</xdr:colOff>
      <xdr:row>31</xdr:row>
      <xdr:rowOff>136017</xdr:rowOff>
    </xdr:to>
    <xdr:cxnSp macro="">
      <xdr:nvCxnSpPr>
        <xdr:cNvPr id="82" name="直線コネクタ 81"/>
        <xdr:cNvCxnSpPr/>
      </xdr:nvCxnSpPr>
      <xdr:spPr>
        <a:xfrm flipV="1">
          <a:off x="3289300" y="617499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31623</xdr:rowOff>
    </xdr:from>
    <xdr:to>
      <xdr:col>11</xdr:col>
      <xdr:colOff>187325</xdr:colOff>
      <xdr:row>33</xdr:row>
      <xdr:rowOff>133223</xdr:rowOff>
    </xdr:to>
    <xdr:sp macro="" textlink="">
      <xdr:nvSpPr>
        <xdr:cNvPr id="83" name="楕円 82"/>
        <xdr:cNvSpPr/>
      </xdr:nvSpPr>
      <xdr:spPr>
        <a:xfrm>
          <a:off x="2476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136017</xdr:rowOff>
    </xdr:from>
    <xdr:to>
      <xdr:col>15</xdr:col>
      <xdr:colOff>136525</xdr:colOff>
      <xdr:row>33</xdr:row>
      <xdr:rowOff>82423</xdr:rowOff>
    </xdr:to>
    <xdr:cxnSp macro="">
      <xdr:nvCxnSpPr>
        <xdr:cNvPr id="84" name="直線コネクタ 83"/>
        <xdr:cNvCxnSpPr/>
      </xdr:nvCxnSpPr>
      <xdr:spPr>
        <a:xfrm flipV="1">
          <a:off x="2527300" y="6222492"/>
          <a:ext cx="7620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5"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6"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7"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130446</xdr:rowOff>
    </xdr:from>
    <xdr:ext cx="405111" cy="259045"/>
    <xdr:sp macro="" textlink="">
      <xdr:nvSpPr>
        <xdr:cNvPr id="88" name="n_1mainValue有形固定資産減価償却率"/>
        <xdr:cNvSpPr txBox="1"/>
      </xdr:nvSpPr>
      <xdr:spPr>
        <a:xfrm>
          <a:off x="38360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6494</xdr:rowOff>
    </xdr:from>
    <xdr:ext cx="405111" cy="259045"/>
    <xdr:sp macro="" textlink="">
      <xdr:nvSpPr>
        <xdr:cNvPr id="89" name="n_2mainValue有形固定資産減価償却率"/>
        <xdr:cNvSpPr txBox="1"/>
      </xdr:nvSpPr>
      <xdr:spPr>
        <a:xfrm>
          <a:off x="30867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124350</xdr:rowOff>
    </xdr:from>
    <xdr:ext cx="405111" cy="259045"/>
    <xdr:sp macro="" textlink="">
      <xdr:nvSpPr>
        <xdr:cNvPr id="90" name="n_3mainValue有形固定資産減価償却率"/>
        <xdr:cNvSpPr txBox="1"/>
      </xdr:nvSpPr>
      <xdr:spPr>
        <a:xfrm>
          <a:off x="2324744" y="655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は、学校の改築事業や市営住宅改築事業に係る起債を新たにしていることから将来負担額が増加傾向にあるため、今後も適正な管理を行っていく必要があります。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6"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9579</xdr:rowOff>
    </xdr:from>
    <xdr:to>
      <xdr:col>76</xdr:col>
      <xdr:colOff>73025</xdr:colOff>
      <xdr:row>29</xdr:row>
      <xdr:rowOff>111179</xdr:rowOff>
    </xdr:to>
    <xdr:sp macro="" textlink="">
      <xdr:nvSpPr>
        <xdr:cNvPr id="134" name="楕円 133"/>
        <xdr:cNvSpPr/>
      </xdr:nvSpPr>
      <xdr:spPr>
        <a:xfrm>
          <a:off x="14744700" y="5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32456</xdr:rowOff>
    </xdr:from>
    <xdr:ext cx="469744" cy="259045"/>
    <xdr:sp macro="" textlink="">
      <xdr:nvSpPr>
        <xdr:cNvPr id="135" name="債務償還比率該当値テキスト"/>
        <xdr:cNvSpPr txBox="1"/>
      </xdr:nvSpPr>
      <xdr:spPr>
        <a:xfrm>
          <a:off x="14846300" y="560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54456</xdr:rowOff>
    </xdr:from>
    <xdr:to>
      <xdr:col>72</xdr:col>
      <xdr:colOff>123825</xdr:colOff>
      <xdr:row>29</xdr:row>
      <xdr:rowOff>156056</xdr:rowOff>
    </xdr:to>
    <xdr:sp macro="" textlink="">
      <xdr:nvSpPr>
        <xdr:cNvPr id="136" name="楕円 135"/>
        <xdr:cNvSpPr/>
      </xdr:nvSpPr>
      <xdr:spPr>
        <a:xfrm>
          <a:off x="14033500" y="57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60379</xdr:rowOff>
    </xdr:from>
    <xdr:to>
      <xdr:col>76</xdr:col>
      <xdr:colOff>22225</xdr:colOff>
      <xdr:row>29</xdr:row>
      <xdr:rowOff>105256</xdr:rowOff>
    </xdr:to>
    <xdr:cxnSp macro="">
      <xdr:nvCxnSpPr>
        <xdr:cNvPr id="137" name="直線コネクタ 136"/>
        <xdr:cNvCxnSpPr/>
      </xdr:nvCxnSpPr>
      <xdr:spPr>
        <a:xfrm flipV="1">
          <a:off x="14084300" y="5803954"/>
          <a:ext cx="711200" cy="4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8"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1133</xdr:rowOff>
    </xdr:from>
    <xdr:ext cx="469744" cy="259045"/>
    <xdr:sp macro="" textlink="">
      <xdr:nvSpPr>
        <xdr:cNvPr id="139" name="n_1mainValue債務償還比率"/>
        <xdr:cNvSpPr txBox="1"/>
      </xdr:nvSpPr>
      <xdr:spPr>
        <a:xfrm>
          <a:off x="13836727" y="55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171,811
171,216
561.57
80,004,457
78,247,987
1,672,277
39,506,846
84,838,359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72" name="楕円 71"/>
        <xdr:cNvSpPr/>
      </xdr:nvSpPr>
      <xdr:spPr>
        <a:xfrm>
          <a:off x="45847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90731</xdr:rowOff>
    </xdr:from>
    <xdr:ext cx="405111" cy="259045"/>
    <xdr:sp macro="" textlink="">
      <xdr:nvSpPr>
        <xdr:cNvPr id="73" name="【道路】&#10;有形固定資産減価償却率該当値テキスト"/>
        <xdr:cNvSpPr txBox="1"/>
      </xdr:nvSpPr>
      <xdr:spPr>
        <a:xfrm>
          <a:off x="4673600" y="60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95613</xdr:rowOff>
    </xdr:from>
    <xdr:to>
      <xdr:col>20</xdr:col>
      <xdr:colOff>38100</xdr:colOff>
      <xdr:row>37</xdr:row>
      <xdr:rowOff>25763</xdr:rowOff>
    </xdr:to>
    <xdr:sp macro="" textlink="">
      <xdr:nvSpPr>
        <xdr:cNvPr id="74" name="楕円 73"/>
        <xdr:cNvSpPr/>
      </xdr:nvSpPr>
      <xdr:spPr>
        <a:xfrm>
          <a:off x="3746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118654</xdr:rowOff>
    </xdr:from>
    <xdr:to>
      <xdr:col>24</xdr:col>
      <xdr:colOff>63500</xdr:colOff>
      <xdr:row>36</xdr:row>
      <xdr:rowOff>146413</xdr:rowOff>
    </xdr:to>
    <xdr:cxnSp macro="">
      <xdr:nvCxnSpPr>
        <xdr:cNvPr id="75" name="直線コネクタ 74"/>
        <xdr:cNvCxnSpPr/>
      </xdr:nvCxnSpPr>
      <xdr:spPr>
        <a:xfrm flipV="1">
          <a:off x="3797300" y="629085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121739</xdr:rowOff>
    </xdr:from>
    <xdr:to>
      <xdr:col>15</xdr:col>
      <xdr:colOff>101600</xdr:colOff>
      <xdr:row>37</xdr:row>
      <xdr:rowOff>51889</xdr:rowOff>
    </xdr:to>
    <xdr:sp macro="" textlink="">
      <xdr:nvSpPr>
        <xdr:cNvPr id="76" name="楕円 75"/>
        <xdr:cNvSpPr/>
      </xdr:nvSpPr>
      <xdr:spPr>
        <a:xfrm>
          <a:off x="2857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146413</xdr:rowOff>
    </xdr:from>
    <xdr:to>
      <xdr:col>19</xdr:col>
      <xdr:colOff>177800</xdr:colOff>
      <xdr:row>37</xdr:row>
      <xdr:rowOff>1089</xdr:rowOff>
    </xdr:to>
    <xdr:cxnSp macro="">
      <xdr:nvCxnSpPr>
        <xdr:cNvPr id="77" name="直線コネクタ 76"/>
        <xdr:cNvCxnSpPr/>
      </xdr:nvCxnSpPr>
      <xdr:spPr>
        <a:xfrm flipV="1">
          <a:off x="2908300" y="631861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78" name="楕円 77"/>
        <xdr:cNvSpPr/>
      </xdr:nvSpPr>
      <xdr:spPr>
        <a:xfrm>
          <a:off x="1968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1089</xdr:rowOff>
    </xdr:from>
    <xdr:to>
      <xdr:col>15</xdr:col>
      <xdr:colOff>50800</xdr:colOff>
      <xdr:row>37</xdr:row>
      <xdr:rowOff>25581</xdr:rowOff>
    </xdr:to>
    <xdr:cxnSp macro="">
      <xdr:nvCxnSpPr>
        <xdr:cNvPr id="79" name="直線コネクタ 78"/>
        <xdr:cNvCxnSpPr/>
      </xdr:nvCxnSpPr>
      <xdr:spPr>
        <a:xfrm flipV="1">
          <a:off x="2019300" y="634473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80"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1"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2"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42290</xdr:rowOff>
    </xdr:from>
    <xdr:ext cx="405111" cy="259045"/>
    <xdr:sp macro="" textlink="">
      <xdr:nvSpPr>
        <xdr:cNvPr id="83" name="n_1mainValue【道路】&#10;有形固定資産減価償却率"/>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4" name="n_2mainValue【道路】&#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5" name="n_3mainValue【道路】&#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12"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7844</xdr:rowOff>
    </xdr:from>
    <xdr:to>
      <xdr:col>55</xdr:col>
      <xdr:colOff>50800</xdr:colOff>
      <xdr:row>40</xdr:row>
      <xdr:rowOff>109444</xdr:rowOff>
    </xdr:to>
    <xdr:sp macro="" textlink="">
      <xdr:nvSpPr>
        <xdr:cNvPr id="122" name="楕円 121"/>
        <xdr:cNvSpPr/>
      </xdr:nvSpPr>
      <xdr:spPr>
        <a:xfrm>
          <a:off x="10426700" y="68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30721</xdr:rowOff>
    </xdr:from>
    <xdr:ext cx="469744" cy="259045"/>
    <xdr:sp macro="" textlink="">
      <xdr:nvSpPr>
        <xdr:cNvPr id="123" name="【道路】&#10;一人当たり延長該当値テキスト"/>
        <xdr:cNvSpPr txBox="1"/>
      </xdr:nvSpPr>
      <xdr:spPr>
        <a:xfrm>
          <a:off x="10515600" y="671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12187</xdr:rowOff>
    </xdr:from>
    <xdr:to>
      <xdr:col>50</xdr:col>
      <xdr:colOff>165100</xdr:colOff>
      <xdr:row>40</xdr:row>
      <xdr:rowOff>113787</xdr:rowOff>
    </xdr:to>
    <xdr:sp macro="" textlink="">
      <xdr:nvSpPr>
        <xdr:cNvPr id="124" name="楕円 123"/>
        <xdr:cNvSpPr/>
      </xdr:nvSpPr>
      <xdr:spPr>
        <a:xfrm>
          <a:off x="9588500" y="6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58644</xdr:rowOff>
    </xdr:from>
    <xdr:to>
      <xdr:col>55</xdr:col>
      <xdr:colOff>0</xdr:colOff>
      <xdr:row>40</xdr:row>
      <xdr:rowOff>62987</xdr:rowOff>
    </xdr:to>
    <xdr:cxnSp macro="">
      <xdr:nvCxnSpPr>
        <xdr:cNvPr id="125" name="直線コネクタ 124"/>
        <xdr:cNvCxnSpPr/>
      </xdr:nvCxnSpPr>
      <xdr:spPr>
        <a:xfrm flipV="1">
          <a:off x="9639300" y="691664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15204</xdr:rowOff>
    </xdr:from>
    <xdr:to>
      <xdr:col>46</xdr:col>
      <xdr:colOff>38100</xdr:colOff>
      <xdr:row>40</xdr:row>
      <xdr:rowOff>116804</xdr:rowOff>
    </xdr:to>
    <xdr:sp macro="" textlink="">
      <xdr:nvSpPr>
        <xdr:cNvPr id="126" name="楕円 125"/>
        <xdr:cNvSpPr/>
      </xdr:nvSpPr>
      <xdr:spPr>
        <a:xfrm>
          <a:off x="8699500" y="68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62987</xdr:rowOff>
    </xdr:from>
    <xdr:to>
      <xdr:col>50</xdr:col>
      <xdr:colOff>114300</xdr:colOff>
      <xdr:row>40</xdr:row>
      <xdr:rowOff>66004</xdr:rowOff>
    </xdr:to>
    <xdr:cxnSp macro="">
      <xdr:nvCxnSpPr>
        <xdr:cNvPr id="127" name="直線コネクタ 126"/>
        <xdr:cNvCxnSpPr/>
      </xdr:nvCxnSpPr>
      <xdr:spPr>
        <a:xfrm flipV="1">
          <a:off x="8750300" y="692098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18359</xdr:rowOff>
    </xdr:from>
    <xdr:to>
      <xdr:col>41</xdr:col>
      <xdr:colOff>101600</xdr:colOff>
      <xdr:row>40</xdr:row>
      <xdr:rowOff>119959</xdr:rowOff>
    </xdr:to>
    <xdr:sp macro="" textlink="">
      <xdr:nvSpPr>
        <xdr:cNvPr id="128" name="楕円 127"/>
        <xdr:cNvSpPr/>
      </xdr:nvSpPr>
      <xdr:spPr>
        <a:xfrm>
          <a:off x="7810500" y="68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66004</xdr:rowOff>
    </xdr:from>
    <xdr:to>
      <xdr:col>45</xdr:col>
      <xdr:colOff>177800</xdr:colOff>
      <xdr:row>40</xdr:row>
      <xdr:rowOff>69159</xdr:rowOff>
    </xdr:to>
    <xdr:cxnSp macro="">
      <xdr:nvCxnSpPr>
        <xdr:cNvPr id="129" name="直線コネクタ 128"/>
        <xdr:cNvCxnSpPr/>
      </xdr:nvCxnSpPr>
      <xdr:spPr>
        <a:xfrm flipV="1">
          <a:off x="7861300" y="6924004"/>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30" name="n_1aveValue【道路】&#10;一人当たり延長"/>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129968</xdr:rowOff>
    </xdr:from>
    <xdr:ext cx="469744" cy="259045"/>
    <xdr:sp macro="" textlink="">
      <xdr:nvSpPr>
        <xdr:cNvPr id="131" name="n_2aveValue【道路】&#10;一人当たり延長"/>
        <xdr:cNvSpPr txBox="1"/>
      </xdr:nvSpPr>
      <xdr:spPr>
        <a:xfrm>
          <a:off x="8515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7302</xdr:rowOff>
    </xdr:from>
    <xdr:ext cx="469744" cy="259045"/>
    <xdr:sp macro="" textlink="">
      <xdr:nvSpPr>
        <xdr:cNvPr id="132" name="n_3aveValue【道路】&#10;一人当たり延長"/>
        <xdr:cNvSpPr txBox="1"/>
      </xdr:nvSpPr>
      <xdr:spPr>
        <a:xfrm>
          <a:off x="7626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130314</xdr:rowOff>
    </xdr:from>
    <xdr:ext cx="469744" cy="259045"/>
    <xdr:sp macro="" textlink="">
      <xdr:nvSpPr>
        <xdr:cNvPr id="133" name="n_1mainValue【道路】&#10;一人当たり延長"/>
        <xdr:cNvSpPr txBox="1"/>
      </xdr:nvSpPr>
      <xdr:spPr>
        <a:xfrm>
          <a:off x="9391727" y="664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133331</xdr:rowOff>
    </xdr:from>
    <xdr:ext cx="469744" cy="259045"/>
    <xdr:sp macro="" textlink="">
      <xdr:nvSpPr>
        <xdr:cNvPr id="134" name="n_2mainValue【道路】&#10;一人当たり延長"/>
        <xdr:cNvSpPr txBox="1"/>
      </xdr:nvSpPr>
      <xdr:spPr>
        <a:xfrm>
          <a:off x="8515427" y="66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136486</xdr:rowOff>
    </xdr:from>
    <xdr:ext cx="469744" cy="259045"/>
    <xdr:sp macro="" textlink="">
      <xdr:nvSpPr>
        <xdr:cNvPr id="135" name="n_3mainValue【道路】&#10;一人当たり延長"/>
        <xdr:cNvSpPr txBox="1"/>
      </xdr:nvSpPr>
      <xdr:spPr>
        <a:xfrm>
          <a:off x="7626427" y="665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64"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4" name="楕円 173"/>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144797</xdr:rowOff>
    </xdr:from>
    <xdr:ext cx="405111" cy="259045"/>
    <xdr:sp macro="" textlink="">
      <xdr:nvSpPr>
        <xdr:cNvPr id="175" name="【橋りょう・トンネル】&#10;有形固定資産減価償却率該当値テキスト"/>
        <xdr:cNvSpPr txBox="1"/>
      </xdr:nvSpPr>
      <xdr:spPr>
        <a:xfrm>
          <a:off x="4673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76" name="楕円 175"/>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76200</xdr:rowOff>
    </xdr:to>
    <xdr:cxnSp macro="">
      <xdr:nvCxnSpPr>
        <xdr:cNvPr id="177" name="直線コネクタ 176"/>
        <xdr:cNvCxnSpPr/>
      </xdr:nvCxnSpPr>
      <xdr:spPr>
        <a:xfrm flipV="1">
          <a:off x="3797300" y="101612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46355</xdr:rowOff>
    </xdr:from>
    <xdr:to>
      <xdr:col>15</xdr:col>
      <xdr:colOff>101600</xdr:colOff>
      <xdr:row>59</xdr:row>
      <xdr:rowOff>147955</xdr:rowOff>
    </xdr:to>
    <xdr:sp macro="" textlink="">
      <xdr:nvSpPr>
        <xdr:cNvPr id="178" name="楕円 177"/>
        <xdr:cNvSpPr/>
      </xdr:nvSpPr>
      <xdr:spPr>
        <a:xfrm>
          <a:off x="2857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97155</xdr:rowOff>
    </xdr:to>
    <xdr:cxnSp macro="">
      <xdr:nvCxnSpPr>
        <xdr:cNvPr id="179" name="直線コネクタ 178"/>
        <xdr:cNvCxnSpPr/>
      </xdr:nvCxnSpPr>
      <xdr:spPr>
        <a:xfrm flipV="1">
          <a:off x="2908300" y="1019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80" name="楕円 179"/>
        <xdr:cNvSpPr/>
      </xdr:nvSpPr>
      <xdr:spPr>
        <a:xfrm>
          <a:off x="1968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121920</xdr:rowOff>
    </xdr:to>
    <xdr:cxnSp macro="">
      <xdr:nvCxnSpPr>
        <xdr:cNvPr id="181" name="直線コネクタ 180"/>
        <xdr:cNvCxnSpPr/>
      </xdr:nvCxnSpPr>
      <xdr:spPr>
        <a:xfrm flipV="1">
          <a:off x="2019300" y="102127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82"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83"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84"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118127</xdr:rowOff>
    </xdr:from>
    <xdr:ext cx="405111" cy="259045"/>
    <xdr:sp macro="" textlink="">
      <xdr:nvSpPr>
        <xdr:cNvPr id="185" name="n_1mainValue【橋りょう・トンネル】&#10;有形固定資産減価償却率"/>
        <xdr:cNvSpPr txBox="1"/>
      </xdr:nvSpPr>
      <xdr:spPr>
        <a:xfrm>
          <a:off x="3582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139082</xdr:rowOff>
    </xdr:from>
    <xdr:ext cx="405111" cy="259045"/>
    <xdr:sp macro="" textlink="">
      <xdr:nvSpPr>
        <xdr:cNvPr id="186" name="n_2mainValue【橋りょう・トンネル】&#10;有形固定資産減価償却率"/>
        <xdr:cNvSpPr txBox="1"/>
      </xdr:nvSpPr>
      <xdr:spPr>
        <a:xfrm>
          <a:off x="2705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163847</xdr:rowOff>
    </xdr:from>
    <xdr:ext cx="405111" cy="259045"/>
    <xdr:sp macro="" textlink="">
      <xdr:nvSpPr>
        <xdr:cNvPr id="187" name="n_3mainValue【橋りょう・トンネル】&#10;有形固定資産減価償却率"/>
        <xdr:cNvSpPr txBox="1"/>
      </xdr:nvSpPr>
      <xdr:spPr>
        <a:xfrm>
          <a:off x="1816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12"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152660</xdr:rowOff>
    </xdr:from>
    <xdr:to>
      <xdr:col>55</xdr:col>
      <xdr:colOff>50800</xdr:colOff>
      <xdr:row>60</xdr:row>
      <xdr:rowOff>82810</xdr:rowOff>
    </xdr:to>
    <xdr:sp macro="" textlink="">
      <xdr:nvSpPr>
        <xdr:cNvPr id="222" name="楕円 221"/>
        <xdr:cNvSpPr/>
      </xdr:nvSpPr>
      <xdr:spPr>
        <a:xfrm>
          <a:off x="10426700" y="102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4087</xdr:rowOff>
    </xdr:from>
    <xdr:ext cx="534377" cy="259045"/>
    <xdr:sp macro="" textlink="">
      <xdr:nvSpPr>
        <xdr:cNvPr id="223" name="【橋りょう・トンネル】&#10;一人当たり有形固定資産（償却資産）額該当値テキスト"/>
        <xdr:cNvSpPr txBox="1"/>
      </xdr:nvSpPr>
      <xdr:spPr>
        <a:xfrm>
          <a:off x="10515600" y="101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154420</xdr:rowOff>
    </xdr:from>
    <xdr:to>
      <xdr:col>50</xdr:col>
      <xdr:colOff>165100</xdr:colOff>
      <xdr:row>60</xdr:row>
      <xdr:rowOff>84570</xdr:rowOff>
    </xdr:to>
    <xdr:sp macro="" textlink="">
      <xdr:nvSpPr>
        <xdr:cNvPr id="224" name="楕円 223"/>
        <xdr:cNvSpPr/>
      </xdr:nvSpPr>
      <xdr:spPr>
        <a:xfrm>
          <a:off x="9588500" y="10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32010</xdr:rowOff>
    </xdr:from>
    <xdr:to>
      <xdr:col>55</xdr:col>
      <xdr:colOff>0</xdr:colOff>
      <xdr:row>60</xdr:row>
      <xdr:rowOff>33770</xdr:rowOff>
    </xdr:to>
    <xdr:cxnSp macro="">
      <xdr:nvCxnSpPr>
        <xdr:cNvPr id="225" name="直線コネクタ 224"/>
        <xdr:cNvCxnSpPr/>
      </xdr:nvCxnSpPr>
      <xdr:spPr>
        <a:xfrm flipV="1">
          <a:off x="9639300" y="10319010"/>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163404</xdr:rowOff>
    </xdr:from>
    <xdr:to>
      <xdr:col>46</xdr:col>
      <xdr:colOff>38100</xdr:colOff>
      <xdr:row>60</xdr:row>
      <xdr:rowOff>93554</xdr:rowOff>
    </xdr:to>
    <xdr:sp macro="" textlink="">
      <xdr:nvSpPr>
        <xdr:cNvPr id="226" name="楕円 225"/>
        <xdr:cNvSpPr/>
      </xdr:nvSpPr>
      <xdr:spPr>
        <a:xfrm>
          <a:off x="8699500" y="102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33770</xdr:rowOff>
    </xdr:from>
    <xdr:to>
      <xdr:col>50</xdr:col>
      <xdr:colOff>114300</xdr:colOff>
      <xdr:row>60</xdr:row>
      <xdr:rowOff>42754</xdr:rowOff>
    </xdr:to>
    <xdr:cxnSp macro="">
      <xdr:nvCxnSpPr>
        <xdr:cNvPr id="227" name="直線コネクタ 226"/>
        <xdr:cNvCxnSpPr/>
      </xdr:nvCxnSpPr>
      <xdr:spPr>
        <a:xfrm flipV="1">
          <a:off x="8750300" y="10320770"/>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169467</xdr:rowOff>
    </xdr:from>
    <xdr:to>
      <xdr:col>41</xdr:col>
      <xdr:colOff>101600</xdr:colOff>
      <xdr:row>60</xdr:row>
      <xdr:rowOff>99617</xdr:rowOff>
    </xdr:to>
    <xdr:sp macro="" textlink="">
      <xdr:nvSpPr>
        <xdr:cNvPr id="228" name="楕円 227"/>
        <xdr:cNvSpPr/>
      </xdr:nvSpPr>
      <xdr:spPr>
        <a:xfrm>
          <a:off x="7810500" y="102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42754</xdr:rowOff>
    </xdr:from>
    <xdr:to>
      <xdr:col>45</xdr:col>
      <xdr:colOff>177800</xdr:colOff>
      <xdr:row>60</xdr:row>
      <xdr:rowOff>48817</xdr:rowOff>
    </xdr:to>
    <xdr:cxnSp macro="">
      <xdr:nvCxnSpPr>
        <xdr:cNvPr id="229" name="直線コネクタ 228"/>
        <xdr:cNvCxnSpPr/>
      </xdr:nvCxnSpPr>
      <xdr:spPr>
        <a:xfrm flipV="1">
          <a:off x="7861300" y="10329754"/>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30"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31"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2396</xdr:rowOff>
    </xdr:from>
    <xdr:ext cx="534377" cy="259045"/>
    <xdr:sp macro="" textlink="">
      <xdr:nvSpPr>
        <xdr:cNvPr id="232" name="n_3aveValue【橋りょう・トンネル】&#10;一人当たり有形固定資産（償却資産）額"/>
        <xdr:cNvSpPr txBox="1"/>
      </xdr:nvSpPr>
      <xdr:spPr>
        <a:xfrm>
          <a:off x="7594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101097</xdr:rowOff>
    </xdr:from>
    <xdr:ext cx="534377" cy="259045"/>
    <xdr:sp macro="" textlink="">
      <xdr:nvSpPr>
        <xdr:cNvPr id="233" name="n_1mainValue【橋りょう・トンネル】&#10;一人当たり有形固定資産（償却資産）額"/>
        <xdr:cNvSpPr txBox="1"/>
      </xdr:nvSpPr>
      <xdr:spPr>
        <a:xfrm>
          <a:off x="9359411" y="100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84681</xdr:rowOff>
    </xdr:from>
    <xdr:ext cx="534377" cy="259045"/>
    <xdr:sp macro="" textlink="">
      <xdr:nvSpPr>
        <xdr:cNvPr id="234" name="n_2mainValue【橋りょう・トンネル】&#10;一人当たり有形固定資産（償却資産）額"/>
        <xdr:cNvSpPr txBox="1"/>
      </xdr:nvSpPr>
      <xdr:spPr>
        <a:xfrm>
          <a:off x="8483111" y="103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116144</xdr:rowOff>
    </xdr:from>
    <xdr:ext cx="534377" cy="259045"/>
    <xdr:sp macro="" textlink="">
      <xdr:nvSpPr>
        <xdr:cNvPr id="235" name="n_3mainValue【橋りょう・トンネル】&#10;一人当たり有形固定資産（償却資産）額"/>
        <xdr:cNvSpPr txBox="1"/>
      </xdr:nvSpPr>
      <xdr:spPr>
        <a:xfrm>
          <a:off x="7594111" y="1006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63" name="【公営住宅】&#10;有形固定資産減価償却率平均値テキスト"/>
        <xdr:cNvSpPr txBox="1"/>
      </xdr:nvSpPr>
      <xdr:spPr>
        <a:xfrm>
          <a:off x="4673600" y="1408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26163</xdr:rowOff>
    </xdr:from>
    <xdr:to>
      <xdr:col>24</xdr:col>
      <xdr:colOff>114300</xdr:colOff>
      <xdr:row>85</xdr:row>
      <xdr:rowOff>127763</xdr:rowOff>
    </xdr:to>
    <xdr:sp macro="" textlink="">
      <xdr:nvSpPr>
        <xdr:cNvPr id="273" name="楕円 272"/>
        <xdr:cNvSpPr/>
      </xdr:nvSpPr>
      <xdr:spPr>
        <a:xfrm>
          <a:off x="4584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112540</xdr:rowOff>
    </xdr:from>
    <xdr:ext cx="405111" cy="259045"/>
    <xdr:sp macro="" textlink="">
      <xdr:nvSpPr>
        <xdr:cNvPr id="274" name="【公営住宅】&#10;有形固定資産減価償却率該当値テキスト"/>
        <xdr:cNvSpPr txBox="1"/>
      </xdr:nvSpPr>
      <xdr:spPr>
        <a:xfrm>
          <a:off x="4673600" y="1451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60452</xdr:rowOff>
    </xdr:from>
    <xdr:to>
      <xdr:col>20</xdr:col>
      <xdr:colOff>38100</xdr:colOff>
      <xdr:row>85</xdr:row>
      <xdr:rowOff>162052</xdr:rowOff>
    </xdr:to>
    <xdr:sp macro="" textlink="">
      <xdr:nvSpPr>
        <xdr:cNvPr id="275" name="楕円 274"/>
        <xdr:cNvSpPr/>
      </xdr:nvSpPr>
      <xdr:spPr>
        <a:xfrm>
          <a:off x="3746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76963</xdr:rowOff>
    </xdr:from>
    <xdr:to>
      <xdr:col>24</xdr:col>
      <xdr:colOff>63500</xdr:colOff>
      <xdr:row>85</xdr:row>
      <xdr:rowOff>111252</xdr:rowOff>
    </xdr:to>
    <xdr:cxnSp macro="">
      <xdr:nvCxnSpPr>
        <xdr:cNvPr id="276" name="直線コネクタ 275"/>
        <xdr:cNvCxnSpPr/>
      </xdr:nvCxnSpPr>
      <xdr:spPr>
        <a:xfrm flipV="1">
          <a:off x="3797300" y="146502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97028</xdr:rowOff>
    </xdr:from>
    <xdr:to>
      <xdr:col>15</xdr:col>
      <xdr:colOff>101600</xdr:colOff>
      <xdr:row>86</xdr:row>
      <xdr:rowOff>27178</xdr:rowOff>
    </xdr:to>
    <xdr:sp macro="" textlink="">
      <xdr:nvSpPr>
        <xdr:cNvPr id="277" name="楕円 276"/>
        <xdr:cNvSpPr/>
      </xdr:nvSpPr>
      <xdr:spPr>
        <a:xfrm>
          <a:off x="2857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111252</xdr:rowOff>
    </xdr:from>
    <xdr:to>
      <xdr:col>19</xdr:col>
      <xdr:colOff>177800</xdr:colOff>
      <xdr:row>85</xdr:row>
      <xdr:rowOff>147828</xdr:rowOff>
    </xdr:to>
    <xdr:cxnSp macro="">
      <xdr:nvCxnSpPr>
        <xdr:cNvPr id="278" name="直線コネクタ 277"/>
        <xdr:cNvCxnSpPr/>
      </xdr:nvCxnSpPr>
      <xdr:spPr>
        <a:xfrm flipV="1">
          <a:off x="2908300" y="146845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129032</xdr:rowOff>
    </xdr:from>
    <xdr:to>
      <xdr:col>10</xdr:col>
      <xdr:colOff>165100</xdr:colOff>
      <xdr:row>86</xdr:row>
      <xdr:rowOff>59182</xdr:rowOff>
    </xdr:to>
    <xdr:sp macro="" textlink="">
      <xdr:nvSpPr>
        <xdr:cNvPr id="279" name="楕円 278"/>
        <xdr:cNvSpPr/>
      </xdr:nvSpPr>
      <xdr:spPr>
        <a:xfrm>
          <a:off x="1968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147828</xdr:rowOff>
    </xdr:from>
    <xdr:to>
      <xdr:col>15</xdr:col>
      <xdr:colOff>50800</xdr:colOff>
      <xdr:row>86</xdr:row>
      <xdr:rowOff>8382</xdr:rowOff>
    </xdr:to>
    <xdr:cxnSp macro="">
      <xdr:nvCxnSpPr>
        <xdr:cNvPr id="280" name="直線コネクタ 279"/>
        <xdr:cNvCxnSpPr/>
      </xdr:nvCxnSpPr>
      <xdr:spPr>
        <a:xfrm flipV="1">
          <a:off x="2019300" y="147210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81"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82"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83"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153179</xdr:rowOff>
    </xdr:from>
    <xdr:ext cx="405111" cy="259045"/>
    <xdr:sp macro="" textlink="">
      <xdr:nvSpPr>
        <xdr:cNvPr id="284" name="n_1mainValue【公営住宅】&#10;有形固定資産減価償却率"/>
        <xdr:cNvSpPr txBox="1"/>
      </xdr:nvSpPr>
      <xdr:spPr>
        <a:xfrm>
          <a:off x="3582044" y="1472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18305</xdr:rowOff>
    </xdr:from>
    <xdr:ext cx="405111" cy="259045"/>
    <xdr:sp macro="" textlink="">
      <xdr:nvSpPr>
        <xdr:cNvPr id="285" name="n_2mainValue【公営住宅】&#10;有形固定資産減価償却率"/>
        <xdr:cNvSpPr txBox="1"/>
      </xdr:nvSpPr>
      <xdr:spPr>
        <a:xfrm>
          <a:off x="2705744" y="1476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50309</xdr:rowOff>
    </xdr:from>
    <xdr:ext cx="405111" cy="259045"/>
    <xdr:sp macro="" textlink="">
      <xdr:nvSpPr>
        <xdr:cNvPr id="286" name="n_3mainValue【公営住宅】&#10;有形固定資産減価償却率"/>
        <xdr:cNvSpPr txBox="1"/>
      </xdr:nvSpPr>
      <xdr:spPr>
        <a:xfrm>
          <a:off x="1816744" y="1479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313"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81941</xdr:rowOff>
    </xdr:from>
    <xdr:to>
      <xdr:col>55</xdr:col>
      <xdr:colOff>50800</xdr:colOff>
      <xdr:row>79</xdr:row>
      <xdr:rowOff>12091</xdr:rowOff>
    </xdr:to>
    <xdr:sp macro="" textlink="">
      <xdr:nvSpPr>
        <xdr:cNvPr id="323" name="楕円 322"/>
        <xdr:cNvSpPr/>
      </xdr:nvSpPr>
      <xdr:spPr>
        <a:xfrm>
          <a:off x="10426700" y="134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34968</xdr:rowOff>
    </xdr:from>
    <xdr:ext cx="469744" cy="259045"/>
    <xdr:sp macro="" textlink="">
      <xdr:nvSpPr>
        <xdr:cNvPr id="324" name="【公営住宅】&#10;一人当たり面積該当値テキスト"/>
        <xdr:cNvSpPr txBox="1"/>
      </xdr:nvSpPr>
      <xdr:spPr>
        <a:xfrm>
          <a:off x="10515600" y="1340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154636</xdr:rowOff>
    </xdr:from>
    <xdr:to>
      <xdr:col>50</xdr:col>
      <xdr:colOff>165100</xdr:colOff>
      <xdr:row>78</xdr:row>
      <xdr:rowOff>84786</xdr:rowOff>
    </xdr:to>
    <xdr:sp macro="" textlink="">
      <xdr:nvSpPr>
        <xdr:cNvPr id="325" name="楕円 324"/>
        <xdr:cNvSpPr/>
      </xdr:nvSpPr>
      <xdr:spPr>
        <a:xfrm>
          <a:off x="9588500" y="133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33986</xdr:rowOff>
    </xdr:from>
    <xdr:to>
      <xdr:col>55</xdr:col>
      <xdr:colOff>0</xdr:colOff>
      <xdr:row>78</xdr:row>
      <xdr:rowOff>132741</xdr:rowOff>
    </xdr:to>
    <xdr:cxnSp macro="">
      <xdr:nvCxnSpPr>
        <xdr:cNvPr id="326" name="直線コネクタ 325"/>
        <xdr:cNvCxnSpPr/>
      </xdr:nvCxnSpPr>
      <xdr:spPr>
        <a:xfrm>
          <a:off x="9639300" y="13407086"/>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169266</xdr:rowOff>
    </xdr:from>
    <xdr:to>
      <xdr:col>46</xdr:col>
      <xdr:colOff>38100</xdr:colOff>
      <xdr:row>78</xdr:row>
      <xdr:rowOff>99416</xdr:rowOff>
    </xdr:to>
    <xdr:sp macro="" textlink="">
      <xdr:nvSpPr>
        <xdr:cNvPr id="327" name="楕円 326"/>
        <xdr:cNvSpPr/>
      </xdr:nvSpPr>
      <xdr:spPr>
        <a:xfrm>
          <a:off x="8699500" y="133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33986</xdr:rowOff>
    </xdr:from>
    <xdr:to>
      <xdr:col>50</xdr:col>
      <xdr:colOff>114300</xdr:colOff>
      <xdr:row>78</xdr:row>
      <xdr:rowOff>48616</xdr:rowOff>
    </xdr:to>
    <xdr:cxnSp macro="">
      <xdr:nvCxnSpPr>
        <xdr:cNvPr id="328" name="直線コネクタ 327"/>
        <xdr:cNvCxnSpPr/>
      </xdr:nvCxnSpPr>
      <xdr:spPr>
        <a:xfrm flipV="1">
          <a:off x="8750300" y="1340708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161950</xdr:rowOff>
    </xdr:from>
    <xdr:to>
      <xdr:col>41</xdr:col>
      <xdr:colOff>101600</xdr:colOff>
      <xdr:row>78</xdr:row>
      <xdr:rowOff>92100</xdr:rowOff>
    </xdr:to>
    <xdr:sp macro="" textlink="">
      <xdr:nvSpPr>
        <xdr:cNvPr id="329" name="楕円 328"/>
        <xdr:cNvSpPr/>
      </xdr:nvSpPr>
      <xdr:spPr>
        <a:xfrm>
          <a:off x="7810500" y="13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41300</xdr:rowOff>
    </xdr:from>
    <xdr:to>
      <xdr:col>45</xdr:col>
      <xdr:colOff>177800</xdr:colOff>
      <xdr:row>78</xdr:row>
      <xdr:rowOff>48616</xdr:rowOff>
    </xdr:to>
    <xdr:cxnSp macro="">
      <xdr:nvCxnSpPr>
        <xdr:cNvPr id="330" name="直線コネクタ 329"/>
        <xdr:cNvCxnSpPr/>
      </xdr:nvCxnSpPr>
      <xdr:spPr>
        <a:xfrm>
          <a:off x="7861300" y="13414400"/>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31" name="n_1aveValue【公営住宅】&#10;一人当たり面積"/>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32" name="n_2ave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138549</xdr:rowOff>
    </xdr:from>
    <xdr:ext cx="469744" cy="259045"/>
    <xdr:sp macro="" textlink="">
      <xdr:nvSpPr>
        <xdr:cNvPr id="333" name="n_3aveValue【公営住宅】&#10;一人当たり面積"/>
        <xdr:cNvSpPr txBox="1"/>
      </xdr:nvSpPr>
      <xdr:spPr>
        <a:xfrm>
          <a:off x="76264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101313</xdr:rowOff>
    </xdr:from>
    <xdr:ext cx="469744" cy="259045"/>
    <xdr:sp macro="" textlink="">
      <xdr:nvSpPr>
        <xdr:cNvPr id="334" name="n_1mainValue【公営住宅】&#10;一人当たり面積"/>
        <xdr:cNvSpPr txBox="1"/>
      </xdr:nvSpPr>
      <xdr:spPr>
        <a:xfrm>
          <a:off x="9391727" y="131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115943</xdr:rowOff>
    </xdr:from>
    <xdr:ext cx="469744" cy="259045"/>
    <xdr:sp macro="" textlink="">
      <xdr:nvSpPr>
        <xdr:cNvPr id="335" name="n_2mainValue【公営住宅】&#10;一人当たり面積"/>
        <xdr:cNvSpPr txBox="1"/>
      </xdr:nvSpPr>
      <xdr:spPr>
        <a:xfrm>
          <a:off x="8515427" y="131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108627</xdr:rowOff>
    </xdr:from>
    <xdr:ext cx="469744" cy="259045"/>
    <xdr:sp macro="" textlink="">
      <xdr:nvSpPr>
        <xdr:cNvPr id="336" name="n_3mainValue【公営住宅】&#10;一人当たり面積"/>
        <xdr:cNvSpPr txBox="1"/>
      </xdr:nvSpPr>
      <xdr:spPr>
        <a:xfrm>
          <a:off x="7626427" y="131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77" name="直線コネクタ 376"/>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78"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79" name="直線コネクタ 378"/>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0"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1" name="直線コネクタ 380"/>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382"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83" name="フローチャート: 判断 382"/>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84" name="フローチャート: 判断 383"/>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85" name="フローチャート: 判断 384"/>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86" name="フローチャート: 判断 385"/>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48260</xdr:rowOff>
    </xdr:from>
    <xdr:to>
      <xdr:col>85</xdr:col>
      <xdr:colOff>177800</xdr:colOff>
      <xdr:row>33</xdr:row>
      <xdr:rowOff>149860</xdr:rowOff>
    </xdr:to>
    <xdr:sp macro="" textlink="">
      <xdr:nvSpPr>
        <xdr:cNvPr id="392" name="楕円 391"/>
        <xdr:cNvSpPr/>
      </xdr:nvSpPr>
      <xdr:spPr>
        <a:xfrm>
          <a:off x="16268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1287</xdr:rowOff>
    </xdr:from>
    <xdr:ext cx="405111" cy="259045"/>
    <xdr:sp macro="" textlink="">
      <xdr:nvSpPr>
        <xdr:cNvPr id="393" name="【認定こども園・幼稚園・保育所】&#10;有形固定資産減価償却率該当値テキスト"/>
        <xdr:cNvSpPr txBox="1"/>
      </xdr:nvSpPr>
      <xdr:spPr>
        <a:xfrm>
          <a:off x="16357600" y="565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69215</xdr:rowOff>
    </xdr:from>
    <xdr:to>
      <xdr:col>81</xdr:col>
      <xdr:colOff>101600</xdr:colOff>
      <xdr:row>33</xdr:row>
      <xdr:rowOff>170815</xdr:rowOff>
    </xdr:to>
    <xdr:sp macro="" textlink="">
      <xdr:nvSpPr>
        <xdr:cNvPr id="394" name="楕円 393"/>
        <xdr:cNvSpPr/>
      </xdr:nvSpPr>
      <xdr:spPr>
        <a:xfrm>
          <a:off x="15430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99060</xdr:rowOff>
    </xdr:from>
    <xdr:to>
      <xdr:col>85</xdr:col>
      <xdr:colOff>127000</xdr:colOff>
      <xdr:row>33</xdr:row>
      <xdr:rowOff>120015</xdr:rowOff>
    </xdr:to>
    <xdr:cxnSp macro="">
      <xdr:nvCxnSpPr>
        <xdr:cNvPr id="395" name="直線コネクタ 394"/>
        <xdr:cNvCxnSpPr/>
      </xdr:nvCxnSpPr>
      <xdr:spPr>
        <a:xfrm flipV="1">
          <a:off x="15481300" y="57569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90170</xdr:rowOff>
    </xdr:from>
    <xdr:to>
      <xdr:col>76</xdr:col>
      <xdr:colOff>165100</xdr:colOff>
      <xdr:row>34</xdr:row>
      <xdr:rowOff>20320</xdr:rowOff>
    </xdr:to>
    <xdr:sp macro="" textlink="">
      <xdr:nvSpPr>
        <xdr:cNvPr id="396" name="楕円 395"/>
        <xdr:cNvSpPr/>
      </xdr:nvSpPr>
      <xdr:spPr>
        <a:xfrm>
          <a:off x="1454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120015</xdr:rowOff>
    </xdr:from>
    <xdr:to>
      <xdr:col>81</xdr:col>
      <xdr:colOff>50800</xdr:colOff>
      <xdr:row>33</xdr:row>
      <xdr:rowOff>140970</xdr:rowOff>
    </xdr:to>
    <xdr:cxnSp macro="">
      <xdr:nvCxnSpPr>
        <xdr:cNvPr id="397" name="直線コネクタ 396"/>
        <xdr:cNvCxnSpPr/>
      </xdr:nvCxnSpPr>
      <xdr:spPr>
        <a:xfrm flipV="1">
          <a:off x="14592300" y="57778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109220</xdr:rowOff>
    </xdr:from>
    <xdr:to>
      <xdr:col>72</xdr:col>
      <xdr:colOff>38100</xdr:colOff>
      <xdr:row>34</xdr:row>
      <xdr:rowOff>39370</xdr:rowOff>
    </xdr:to>
    <xdr:sp macro="" textlink="">
      <xdr:nvSpPr>
        <xdr:cNvPr id="398" name="楕円 397"/>
        <xdr:cNvSpPr/>
      </xdr:nvSpPr>
      <xdr:spPr>
        <a:xfrm>
          <a:off x="13652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140970</xdr:rowOff>
    </xdr:from>
    <xdr:to>
      <xdr:col>76</xdr:col>
      <xdr:colOff>114300</xdr:colOff>
      <xdr:row>33</xdr:row>
      <xdr:rowOff>160020</xdr:rowOff>
    </xdr:to>
    <xdr:cxnSp macro="">
      <xdr:nvCxnSpPr>
        <xdr:cNvPr id="399" name="直線コネクタ 398"/>
        <xdr:cNvCxnSpPr/>
      </xdr:nvCxnSpPr>
      <xdr:spPr>
        <a:xfrm flipV="1">
          <a:off x="13703300" y="5798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00"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01"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19067</xdr:rowOff>
    </xdr:from>
    <xdr:ext cx="405111" cy="259045"/>
    <xdr:sp macro="" textlink="">
      <xdr:nvSpPr>
        <xdr:cNvPr id="402" name="n_3aveValue【認定こども園・幼稚園・保育所】&#10;有形固定資産減価償却率"/>
        <xdr:cNvSpPr txBox="1"/>
      </xdr:nvSpPr>
      <xdr:spPr>
        <a:xfrm>
          <a:off x="13500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15892</xdr:rowOff>
    </xdr:from>
    <xdr:ext cx="405111" cy="259045"/>
    <xdr:sp macro="" textlink="">
      <xdr:nvSpPr>
        <xdr:cNvPr id="403" name="n_1mainValue【認定こども園・幼稚園・保育所】&#10;有形固定資産減価償却率"/>
        <xdr:cNvSpPr txBox="1"/>
      </xdr:nvSpPr>
      <xdr:spPr>
        <a:xfrm>
          <a:off x="15266044"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36847</xdr:rowOff>
    </xdr:from>
    <xdr:ext cx="405111" cy="259045"/>
    <xdr:sp macro="" textlink="">
      <xdr:nvSpPr>
        <xdr:cNvPr id="404" name="n_2mainValue【認定こども園・幼稚園・保育所】&#10;有形固定資産減価償却率"/>
        <xdr:cNvSpPr txBox="1"/>
      </xdr:nvSpPr>
      <xdr:spPr>
        <a:xfrm>
          <a:off x="143897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55897</xdr:rowOff>
    </xdr:from>
    <xdr:ext cx="405111" cy="259045"/>
    <xdr:sp macro="" textlink="">
      <xdr:nvSpPr>
        <xdr:cNvPr id="405" name="n_3mainValue【認定こども園・幼稚園・保育所】&#10;有形固定資産減価償却率"/>
        <xdr:cNvSpPr txBox="1"/>
      </xdr:nvSpPr>
      <xdr:spPr>
        <a:xfrm>
          <a:off x="13500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7" name="テキスト ボックス 41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9" name="テキスト ボックス 41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1" name="テキスト ボックス 42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3" name="テキスト ボックス 42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5" name="テキスト ボックス 42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29" name="直線コネクタ 428"/>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30"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31" name="直線コネクタ 430"/>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2"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3" name="直線コネクタ 432"/>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34"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35" name="フローチャート: 判断 434"/>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36" name="フローチャート: 判断 435"/>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37" name="フローチャート: 判断 436"/>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38" name="フローチャート: 判断 437"/>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xdr:rowOff>
    </xdr:from>
    <xdr:to>
      <xdr:col>116</xdr:col>
      <xdr:colOff>114300</xdr:colOff>
      <xdr:row>41</xdr:row>
      <xdr:rowOff>107950</xdr:rowOff>
    </xdr:to>
    <xdr:sp macro="" textlink="">
      <xdr:nvSpPr>
        <xdr:cNvPr id="444" name="楕円 443"/>
        <xdr:cNvSpPr/>
      </xdr:nvSpPr>
      <xdr:spPr>
        <a:xfrm>
          <a:off x="22110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92727</xdr:rowOff>
    </xdr:from>
    <xdr:ext cx="469744" cy="259045"/>
    <xdr:sp macro="" textlink="">
      <xdr:nvSpPr>
        <xdr:cNvPr id="445" name="【認定こども園・幼稚園・保育所】&#10;一人当たり面積該当値テキスト"/>
        <xdr:cNvSpPr txBox="1"/>
      </xdr:nvSpPr>
      <xdr:spPr>
        <a:xfrm>
          <a:off x="22199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46" name="楕円 445"/>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57150</xdr:rowOff>
    </xdr:to>
    <xdr:cxnSp macro="">
      <xdr:nvCxnSpPr>
        <xdr:cNvPr id="447" name="直線コネクタ 446"/>
        <xdr:cNvCxnSpPr/>
      </xdr:nvCxnSpPr>
      <xdr:spPr>
        <a:xfrm>
          <a:off x="21323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xdr:rowOff>
    </xdr:from>
    <xdr:to>
      <xdr:col>107</xdr:col>
      <xdr:colOff>101600</xdr:colOff>
      <xdr:row>41</xdr:row>
      <xdr:rowOff>107950</xdr:rowOff>
    </xdr:to>
    <xdr:sp macro="" textlink="">
      <xdr:nvSpPr>
        <xdr:cNvPr id="448" name="楕円 447"/>
        <xdr:cNvSpPr/>
      </xdr:nvSpPr>
      <xdr:spPr>
        <a:xfrm>
          <a:off x="20383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57150</xdr:rowOff>
    </xdr:from>
    <xdr:to>
      <xdr:col>111</xdr:col>
      <xdr:colOff>177800</xdr:colOff>
      <xdr:row>41</xdr:row>
      <xdr:rowOff>57150</xdr:rowOff>
    </xdr:to>
    <xdr:cxnSp macro="">
      <xdr:nvCxnSpPr>
        <xdr:cNvPr id="449" name="直線コネクタ 448"/>
        <xdr:cNvCxnSpPr/>
      </xdr:nvCxnSpPr>
      <xdr:spPr>
        <a:xfrm>
          <a:off x="20434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50" name="楕円 449"/>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57150</xdr:rowOff>
    </xdr:to>
    <xdr:cxnSp macro="">
      <xdr:nvCxnSpPr>
        <xdr:cNvPr id="451" name="直線コネクタ 450"/>
        <xdr:cNvCxnSpPr/>
      </xdr:nvCxnSpPr>
      <xdr:spPr>
        <a:xfrm>
          <a:off x="19545300" y="7071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52"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53"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54"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455" name="n_1mainValue【認定こども園・幼稚園・保育所】&#10;一人当たり面積"/>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99077</xdr:rowOff>
    </xdr:from>
    <xdr:ext cx="469744" cy="259045"/>
    <xdr:sp macro="" textlink="">
      <xdr:nvSpPr>
        <xdr:cNvPr id="456" name="n_2mainValue【認定こども園・幼稚園・保育所】&#10;一人当たり面積"/>
        <xdr:cNvSpPr txBox="1"/>
      </xdr:nvSpPr>
      <xdr:spPr>
        <a:xfrm>
          <a:off x="20199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57" name="n_3mainValue【認定こども園・幼稚園・保育所】&#10;一人当たり面積"/>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8" name="テキスト ボックス 4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2" name="テキスト ボックス 4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84" name="直線コネクタ 483"/>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85"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86" name="直線コネクタ 485"/>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87"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88" name="直線コネクタ 487"/>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489"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90" name="フローチャート: 判断 489"/>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91" name="フローチャート: 判断 490"/>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92" name="フローチャート: 判断 491"/>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93" name="フローチャート: 判断 492"/>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35741</xdr:rowOff>
    </xdr:from>
    <xdr:to>
      <xdr:col>85</xdr:col>
      <xdr:colOff>177800</xdr:colOff>
      <xdr:row>61</xdr:row>
      <xdr:rowOff>137341</xdr:rowOff>
    </xdr:to>
    <xdr:sp macro="" textlink="">
      <xdr:nvSpPr>
        <xdr:cNvPr id="499" name="楕円 498"/>
        <xdr:cNvSpPr/>
      </xdr:nvSpPr>
      <xdr:spPr>
        <a:xfrm>
          <a:off x="16268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14168</xdr:rowOff>
    </xdr:from>
    <xdr:ext cx="405111" cy="259045"/>
    <xdr:sp macro="" textlink="">
      <xdr:nvSpPr>
        <xdr:cNvPr id="500" name="【学校施設】&#10;有形固定資産減価償却率該当値テキスト"/>
        <xdr:cNvSpPr txBox="1"/>
      </xdr:nvSpPr>
      <xdr:spPr>
        <a:xfrm>
          <a:off x="16357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501" name="楕円 500"/>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86541</xdr:rowOff>
    </xdr:to>
    <xdr:cxnSp macro="">
      <xdr:nvCxnSpPr>
        <xdr:cNvPr id="502" name="直線コネクタ 501"/>
        <xdr:cNvCxnSpPr/>
      </xdr:nvCxnSpPr>
      <xdr:spPr>
        <a:xfrm>
          <a:off x="15481300" y="1048620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151674</xdr:rowOff>
    </xdr:from>
    <xdr:to>
      <xdr:col>76</xdr:col>
      <xdr:colOff>165100</xdr:colOff>
      <xdr:row>61</xdr:row>
      <xdr:rowOff>81824</xdr:rowOff>
    </xdr:to>
    <xdr:sp macro="" textlink="">
      <xdr:nvSpPr>
        <xdr:cNvPr id="503" name="楕円 502"/>
        <xdr:cNvSpPr/>
      </xdr:nvSpPr>
      <xdr:spPr>
        <a:xfrm>
          <a:off x="1454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31024</xdr:rowOff>
    </xdr:to>
    <xdr:cxnSp macro="">
      <xdr:nvCxnSpPr>
        <xdr:cNvPr id="504" name="直線コネクタ 503"/>
        <xdr:cNvCxnSpPr/>
      </xdr:nvCxnSpPr>
      <xdr:spPr>
        <a:xfrm flipV="1">
          <a:off x="14592300" y="104862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05" name="楕円 504"/>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80010</xdr:rowOff>
    </xdr:to>
    <xdr:cxnSp macro="">
      <xdr:nvCxnSpPr>
        <xdr:cNvPr id="506" name="直線コネクタ 505"/>
        <xdr:cNvCxnSpPr/>
      </xdr:nvCxnSpPr>
      <xdr:spPr>
        <a:xfrm flipV="1">
          <a:off x="13703300" y="104894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07"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08"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09"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510" name="n_1mainValue【学校施設】&#10;有形固定資産減価償却率"/>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72951</xdr:rowOff>
    </xdr:from>
    <xdr:ext cx="405111" cy="259045"/>
    <xdr:sp macro="" textlink="">
      <xdr:nvSpPr>
        <xdr:cNvPr id="511" name="n_2mainValue【学校施設】&#10;有形固定資産減価償却率"/>
        <xdr:cNvSpPr txBox="1"/>
      </xdr:nvSpPr>
      <xdr:spPr>
        <a:xfrm>
          <a:off x="14389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12"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4" name="直線コネクタ 5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35" name="直線コネクタ 534"/>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36"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37" name="直線コネクタ 536"/>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38"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39" name="直線コネクタ 538"/>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540"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41" name="フローチャート: 判断 540"/>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42" name="フローチャート: 判断 541"/>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43" name="フローチャート: 判断 542"/>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44" name="フローチャート: 判断 543"/>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144882</xdr:rowOff>
    </xdr:from>
    <xdr:to>
      <xdr:col>116</xdr:col>
      <xdr:colOff>114300</xdr:colOff>
      <xdr:row>61</xdr:row>
      <xdr:rowOff>75032</xdr:rowOff>
    </xdr:to>
    <xdr:sp macro="" textlink="">
      <xdr:nvSpPr>
        <xdr:cNvPr id="550" name="楕円 549"/>
        <xdr:cNvSpPr/>
      </xdr:nvSpPr>
      <xdr:spPr>
        <a:xfrm>
          <a:off x="22110700" y="104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167759</xdr:rowOff>
    </xdr:from>
    <xdr:ext cx="469744" cy="259045"/>
    <xdr:sp macro="" textlink="">
      <xdr:nvSpPr>
        <xdr:cNvPr id="551" name="【学校施設】&#10;一人当たり面積該当値テキスト"/>
        <xdr:cNvSpPr txBox="1"/>
      </xdr:nvSpPr>
      <xdr:spPr>
        <a:xfrm>
          <a:off x="22199600" y="1028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3149</xdr:rowOff>
    </xdr:from>
    <xdr:to>
      <xdr:col>112</xdr:col>
      <xdr:colOff>38100</xdr:colOff>
      <xdr:row>61</xdr:row>
      <xdr:rowOff>104749</xdr:rowOff>
    </xdr:to>
    <xdr:sp macro="" textlink="">
      <xdr:nvSpPr>
        <xdr:cNvPr id="552" name="楕円 551"/>
        <xdr:cNvSpPr/>
      </xdr:nvSpPr>
      <xdr:spPr>
        <a:xfrm>
          <a:off x="21272500" y="104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24232</xdr:rowOff>
    </xdr:from>
    <xdr:to>
      <xdr:col>116</xdr:col>
      <xdr:colOff>63500</xdr:colOff>
      <xdr:row>61</xdr:row>
      <xdr:rowOff>53949</xdr:rowOff>
    </xdr:to>
    <xdr:cxnSp macro="">
      <xdr:nvCxnSpPr>
        <xdr:cNvPr id="553" name="直線コネクタ 552"/>
        <xdr:cNvCxnSpPr/>
      </xdr:nvCxnSpPr>
      <xdr:spPr>
        <a:xfrm flipV="1">
          <a:off x="21323300" y="10482682"/>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554" name="楕円 553"/>
        <xdr:cNvSpPr/>
      </xdr:nvSpPr>
      <xdr:spPr>
        <a:xfrm>
          <a:off x="2038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53949</xdr:rowOff>
    </xdr:from>
    <xdr:to>
      <xdr:col>111</xdr:col>
      <xdr:colOff>177800</xdr:colOff>
      <xdr:row>61</xdr:row>
      <xdr:rowOff>68580</xdr:rowOff>
    </xdr:to>
    <xdr:cxnSp macro="">
      <xdr:nvCxnSpPr>
        <xdr:cNvPr id="555" name="直線コネクタ 554"/>
        <xdr:cNvCxnSpPr/>
      </xdr:nvCxnSpPr>
      <xdr:spPr>
        <a:xfrm flipV="1">
          <a:off x="20434300" y="10512399"/>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12751</xdr:rowOff>
    </xdr:from>
    <xdr:to>
      <xdr:col>102</xdr:col>
      <xdr:colOff>165100</xdr:colOff>
      <xdr:row>61</xdr:row>
      <xdr:rowOff>114351</xdr:rowOff>
    </xdr:to>
    <xdr:sp macro="" textlink="">
      <xdr:nvSpPr>
        <xdr:cNvPr id="556" name="楕円 555"/>
        <xdr:cNvSpPr/>
      </xdr:nvSpPr>
      <xdr:spPr>
        <a:xfrm>
          <a:off x="19494500" y="10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63551</xdr:rowOff>
    </xdr:from>
    <xdr:to>
      <xdr:col>107</xdr:col>
      <xdr:colOff>50800</xdr:colOff>
      <xdr:row>61</xdr:row>
      <xdr:rowOff>68580</xdr:rowOff>
    </xdr:to>
    <xdr:cxnSp macro="">
      <xdr:nvCxnSpPr>
        <xdr:cNvPr id="557" name="直線コネクタ 556"/>
        <xdr:cNvCxnSpPr/>
      </xdr:nvCxnSpPr>
      <xdr:spPr>
        <a:xfrm>
          <a:off x="19545300" y="1052200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90390</xdr:rowOff>
    </xdr:from>
    <xdr:ext cx="469744" cy="259045"/>
    <xdr:sp macro="" textlink="">
      <xdr:nvSpPr>
        <xdr:cNvPr id="558" name="n_1aveValue【学校施設】&#10;一人当たり面積"/>
        <xdr:cNvSpPr txBox="1"/>
      </xdr:nvSpPr>
      <xdr:spPr>
        <a:xfrm>
          <a:off x="210757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98162</xdr:rowOff>
    </xdr:from>
    <xdr:ext cx="469744" cy="259045"/>
    <xdr:sp macro="" textlink="">
      <xdr:nvSpPr>
        <xdr:cNvPr id="559" name="n_2aveValue【学校施設】&#10;一人当たり面積"/>
        <xdr:cNvSpPr txBox="1"/>
      </xdr:nvSpPr>
      <xdr:spPr>
        <a:xfrm>
          <a:off x="20199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145254</xdr:rowOff>
    </xdr:from>
    <xdr:ext cx="469744" cy="259045"/>
    <xdr:sp macro="" textlink="">
      <xdr:nvSpPr>
        <xdr:cNvPr id="560" name="n_3aveValue【学校施設】&#10;一人当たり面積"/>
        <xdr:cNvSpPr txBox="1"/>
      </xdr:nvSpPr>
      <xdr:spPr>
        <a:xfrm>
          <a:off x="19310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121276</xdr:rowOff>
    </xdr:from>
    <xdr:ext cx="469744" cy="259045"/>
    <xdr:sp macro="" textlink="">
      <xdr:nvSpPr>
        <xdr:cNvPr id="561" name="n_1mainValue【学校施設】&#10;一人当たり面積"/>
        <xdr:cNvSpPr txBox="1"/>
      </xdr:nvSpPr>
      <xdr:spPr>
        <a:xfrm>
          <a:off x="21075727"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562" name="n_2mainValue【学校施設】&#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130878</xdr:rowOff>
    </xdr:from>
    <xdr:ext cx="469744" cy="259045"/>
    <xdr:sp macro="" textlink="">
      <xdr:nvSpPr>
        <xdr:cNvPr id="563" name="n_3mainValue【学校施設】&#10;一人当たり面積"/>
        <xdr:cNvSpPr txBox="1"/>
      </xdr:nvSpPr>
      <xdr:spPr>
        <a:xfrm>
          <a:off x="19310427" y="102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5" name="直線コネクタ 5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6" name="テキスト ボックス 5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7" name="直線コネクタ 5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8" name="テキスト ボックス 5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9" name="直線コネクタ 5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0" name="テキスト ボックス 5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1" name="直線コネクタ 5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2" name="テキスト ボックス 5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3" name="直線コネクタ 5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4" name="テキスト ボックス 5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88" name="直線コネクタ 58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8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90" name="直線コネクタ 58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2" name="直線コネクタ 59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93"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94" name="フローチャート: 判断 59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95" name="フローチャート: 判断 59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96" name="フローチャート: 判断 59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97" name="フローチャート: 判断 596"/>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114936</xdr:rowOff>
    </xdr:from>
    <xdr:to>
      <xdr:col>85</xdr:col>
      <xdr:colOff>177800</xdr:colOff>
      <xdr:row>80</xdr:row>
      <xdr:rowOff>45086</xdr:rowOff>
    </xdr:to>
    <xdr:sp macro="" textlink="">
      <xdr:nvSpPr>
        <xdr:cNvPr id="603" name="楕円 602"/>
        <xdr:cNvSpPr/>
      </xdr:nvSpPr>
      <xdr:spPr>
        <a:xfrm>
          <a:off x="16268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137813</xdr:rowOff>
    </xdr:from>
    <xdr:ext cx="405111" cy="259045"/>
    <xdr:sp macro="" textlink="">
      <xdr:nvSpPr>
        <xdr:cNvPr id="604" name="【児童館】&#10;有形固定資産減価償却率該当値テキスト"/>
        <xdr:cNvSpPr txBox="1"/>
      </xdr:nvSpPr>
      <xdr:spPr>
        <a:xfrm>
          <a:off x="16357600"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605" name="楕円 604"/>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165736</xdr:rowOff>
    </xdr:from>
    <xdr:to>
      <xdr:col>85</xdr:col>
      <xdr:colOff>127000</xdr:colOff>
      <xdr:row>80</xdr:row>
      <xdr:rowOff>72389</xdr:rowOff>
    </xdr:to>
    <xdr:cxnSp macro="">
      <xdr:nvCxnSpPr>
        <xdr:cNvPr id="606" name="直線コネクタ 605"/>
        <xdr:cNvCxnSpPr/>
      </xdr:nvCxnSpPr>
      <xdr:spPr>
        <a:xfrm flipV="1">
          <a:off x="15481300" y="13710286"/>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103505</xdr:rowOff>
    </xdr:from>
    <xdr:to>
      <xdr:col>76</xdr:col>
      <xdr:colOff>165100</xdr:colOff>
      <xdr:row>81</xdr:row>
      <xdr:rowOff>33655</xdr:rowOff>
    </xdr:to>
    <xdr:sp macro="" textlink="">
      <xdr:nvSpPr>
        <xdr:cNvPr id="607" name="楕円 606"/>
        <xdr:cNvSpPr/>
      </xdr:nvSpPr>
      <xdr:spPr>
        <a:xfrm>
          <a:off x="14541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154305</xdr:rowOff>
    </xdr:to>
    <xdr:cxnSp macro="">
      <xdr:nvCxnSpPr>
        <xdr:cNvPr id="608" name="直線コネクタ 607"/>
        <xdr:cNvCxnSpPr/>
      </xdr:nvCxnSpPr>
      <xdr:spPr>
        <a:xfrm flipV="1">
          <a:off x="14592300" y="13788389"/>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09" name="楕円 608"/>
        <xdr:cNvSpPr/>
      </xdr:nvSpPr>
      <xdr:spPr>
        <a:xfrm>
          <a:off x="1365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154305</xdr:rowOff>
    </xdr:from>
    <xdr:to>
      <xdr:col>76</xdr:col>
      <xdr:colOff>114300</xdr:colOff>
      <xdr:row>81</xdr:row>
      <xdr:rowOff>60961</xdr:rowOff>
    </xdr:to>
    <xdr:cxnSp macro="">
      <xdr:nvCxnSpPr>
        <xdr:cNvPr id="610" name="直線コネクタ 609"/>
        <xdr:cNvCxnSpPr/>
      </xdr:nvCxnSpPr>
      <xdr:spPr>
        <a:xfrm flipV="1">
          <a:off x="13703300" y="138703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11"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12"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613" name="n_3aveValue【児童館】&#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614" name="n_1mainValue【児童館】&#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50182</xdr:rowOff>
    </xdr:from>
    <xdr:ext cx="405111" cy="259045"/>
    <xdr:sp macro="" textlink="">
      <xdr:nvSpPr>
        <xdr:cNvPr id="615" name="n_2mainValue【児童館】&#10;有形固定資産減価償却率"/>
        <xdr:cNvSpPr txBox="1"/>
      </xdr:nvSpPr>
      <xdr:spPr>
        <a:xfrm>
          <a:off x="14389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16" name="n_3mainValue【児童館】&#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40" name="直線コネクタ 63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4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4" name="直線コネクタ 64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4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6" name="フローチャート: 判断 64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7" name="フローチャート: 判断 64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48" name="フローチャート: 判断 64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9" name="フローチャート: 判断 64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55" name="楕円 654"/>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56"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57" name="楕円 656"/>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58" name="直線コネクタ 657"/>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59" name="楕円 658"/>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60" name="直線コネクタ 659"/>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61" name="楕円 660"/>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662" name="直線コネクタ 661"/>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6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6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65" name="n_3ave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66"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67"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68"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9" name="テキスト ボックス 6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1" name="テキスト ボックス 6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93" name="直線コネクタ 692"/>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94"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95" name="直線コネクタ 694"/>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96"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97" name="直線コネクタ 696"/>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98"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99" name="フローチャート: 判断 698"/>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00" name="フローチャート: 判断 699"/>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01" name="フローチャート: 判断 700"/>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02" name="フローチャート: 判断 70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08" name="楕円 707"/>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09"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710" name="楕円 709"/>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49530</xdr:rowOff>
    </xdr:to>
    <xdr:cxnSp macro="">
      <xdr:nvCxnSpPr>
        <xdr:cNvPr id="711" name="直線コネクタ 710"/>
        <xdr:cNvCxnSpPr/>
      </xdr:nvCxnSpPr>
      <xdr:spPr>
        <a:xfrm flipV="1">
          <a:off x="15481300" y="1766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40639</xdr:rowOff>
    </xdr:from>
    <xdr:to>
      <xdr:col>76</xdr:col>
      <xdr:colOff>165100</xdr:colOff>
      <xdr:row>103</xdr:row>
      <xdr:rowOff>142239</xdr:rowOff>
    </xdr:to>
    <xdr:sp macro="" textlink="">
      <xdr:nvSpPr>
        <xdr:cNvPr id="712" name="楕円 711"/>
        <xdr:cNvSpPr/>
      </xdr:nvSpPr>
      <xdr:spPr>
        <a:xfrm>
          <a:off x="14541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103</xdr:row>
      <xdr:rowOff>91439</xdr:rowOff>
    </xdr:to>
    <xdr:cxnSp macro="">
      <xdr:nvCxnSpPr>
        <xdr:cNvPr id="713" name="直線コネクタ 712"/>
        <xdr:cNvCxnSpPr/>
      </xdr:nvCxnSpPr>
      <xdr:spPr>
        <a:xfrm flipV="1">
          <a:off x="14592300" y="17708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14" name="楕円 713"/>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91439</xdr:rowOff>
    </xdr:from>
    <xdr:to>
      <xdr:col>76</xdr:col>
      <xdr:colOff>114300</xdr:colOff>
      <xdr:row>103</xdr:row>
      <xdr:rowOff>133350</xdr:rowOff>
    </xdr:to>
    <xdr:cxnSp macro="">
      <xdr:nvCxnSpPr>
        <xdr:cNvPr id="715" name="直線コネクタ 714"/>
        <xdr:cNvCxnSpPr/>
      </xdr:nvCxnSpPr>
      <xdr:spPr>
        <a:xfrm flipV="1">
          <a:off x="13703300" y="1775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16"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17"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18"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116857</xdr:rowOff>
    </xdr:from>
    <xdr:ext cx="405111" cy="259045"/>
    <xdr:sp macro="" textlink="">
      <xdr:nvSpPr>
        <xdr:cNvPr id="719" name="n_1mainValue【公民館】&#10;有形固定資産減価償却率"/>
        <xdr:cNvSpPr txBox="1"/>
      </xdr:nvSpPr>
      <xdr:spPr>
        <a:xfrm>
          <a:off x="15266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158766</xdr:rowOff>
    </xdr:from>
    <xdr:ext cx="405111" cy="259045"/>
    <xdr:sp macro="" textlink="">
      <xdr:nvSpPr>
        <xdr:cNvPr id="720" name="n_2mainValue【公民館】&#10;有形固定資産減価償却率"/>
        <xdr:cNvSpPr txBox="1"/>
      </xdr:nvSpPr>
      <xdr:spPr>
        <a:xfrm>
          <a:off x="14389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721" name="n_3mainValue【公民館】&#10;有形固定資産減価償却率"/>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45" name="直線コネクタ 744"/>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46"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47" name="直線コネクタ 746"/>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8"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49" name="直線コネクタ 74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50" name="【公民館】&#10;一人当たり面積平均値テキスト"/>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51" name="フローチャート: 判断 750"/>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52" name="フローチャート: 判断 751"/>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3" name="フローチャート: 判断 752"/>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54" name="フローチャート: 判断 753"/>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760" name="楕円 759"/>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99077</xdr:rowOff>
    </xdr:from>
    <xdr:ext cx="469744" cy="259045"/>
    <xdr:sp macro="" textlink="">
      <xdr:nvSpPr>
        <xdr:cNvPr id="761" name="【公民館】&#10;一人当たり面積該当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762" name="楕円 761"/>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763" name="直線コネクタ 762"/>
        <xdr:cNvCxnSpPr/>
      </xdr:nvCxnSpPr>
      <xdr:spPr>
        <a:xfrm>
          <a:off x="21323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764" name="楕円 763"/>
        <xdr:cNvSpPr/>
      </xdr:nvSpPr>
      <xdr:spPr>
        <a:xfrm>
          <a:off x="2038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0</xdr:rowOff>
    </xdr:to>
    <xdr:cxnSp macro="">
      <xdr:nvCxnSpPr>
        <xdr:cNvPr id="765" name="直線コネクタ 764"/>
        <xdr:cNvCxnSpPr/>
      </xdr:nvCxnSpPr>
      <xdr:spPr>
        <a:xfrm>
          <a:off x="20434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120650</xdr:rowOff>
    </xdr:from>
    <xdr:to>
      <xdr:col>102</xdr:col>
      <xdr:colOff>165100</xdr:colOff>
      <xdr:row>108</xdr:row>
      <xdr:rowOff>50800</xdr:rowOff>
    </xdr:to>
    <xdr:sp macro="" textlink="">
      <xdr:nvSpPr>
        <xdr:cNvPr id="766" name="楕円 765"/>
        <xdr:cNvSpPr/>
      </xdr:nvSpPr>
      <xdr:spPr>
        <a:xfrm>
          <a:off x="19494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0</xdr:rowOff>
    </xdr:from>
    <xdr:to>
      <xdr:col>107</xdr:col>
      <xdr:colOff>50800</xdr:colOff>
      <xdr:row>108</xdr:row>
      <xdr:rowOff>0</xdr:rowOff>
    </xdr:to>
    <xdr:cxnSp macro="">
      <xdr:nvCxnSpPr>
        <xdr:cNvPr id="767" name="直線コネクタ 766"/>
        <xdr:cNvCxnSpPr/>
      </xdr:nvCxnSpPr>
      <xdr:spPr>
        <a:xfrm>
          <a:off x="19545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68"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69"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70"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771" name="n_1mainValue【公民館】&#10;一人当たり面積"/>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772" name="n_2mainValue【公民館】&#10;一人当たり面積"/>
        <xdr:cNvSpPr txBox="1"/>
      </xdr:nvSpPr>
      <xdr:spPr>
        <a:xfrm>
          <a:off x="20199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41927</xdr:rowOff>
    </xdr:from>
    <xdr:ext cx="469744" cy="259045"/>
    <xdr:sp macro="" textlink="">
      <xdr:nvSpPr>
        <xdr:cNvPr id="773" name="n_3mainValue【公民館】&#10;一人当たり面積"/>
        <xdr:cNvSpPr txBox="1"/>
      </xdr:nvSpPr>
      <xdr:spPr>
        <a:xfrm>
          <a:off x="19310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公営住宅は現在、日新団地において建替を行っているため、類似団体と比較して有形固定資産減価償却率が低くなっています。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学校施設は現在、改築や大規模改修等を行っているため、有形固定資産減価償却率が低下する見込みとなっています。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171,811
171,216
561.57
80,004,457
78,247,987
1,672,277
39,506,846
84,838,359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69" name="楕円 68"/>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0" name="【図書館】&#10;有形固定資産減価償却率該当値テキスト"/>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109982</xdr:rowOff>
    </xdr:from>
    <xdr:to>
      <xdr:col>20</xdr:col>
      <xdr:colOff>38100</xdr:colOff>
      <xdr:row>36</xdr:row>
      <xdr:rowOff>40132</xdr:rowOff>
    </xdr:to>
    <xdr:sp macro="" textlink="">
      <xdr:nvSpPr>
        <xdr:cNvPr id="71" name="楕円 70"/>
        <xdr:cNvSpPr/>
      </xdr:nvSpPr>
      <xdr:spPr>
        <a:xfrm>
          <a:off x="3746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160782</xdr:rowOff>
    </xdr:to>
    <xdr:cxnSp macro="">
      <xdr:nvCxnSpPr>
        <xdr:cNvPr id="72" name="直線コネクタ 71"/>
        <xdr:cNvCxnSpPr/>
      </xdr:nvCxnSpPr>
      <xdr:spPr>
        <a:xfrm flipV="1">
          <a:off x="3797300" y="61112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160274</xdr:rowOff>
    </xdr:from>
    <xdr:to>
      <xdr:col>15</xdr:col>
      <xdr:colOff>101600</xdr:colOff>
      <xdr:row>36</xdr:row>
      <xdr:rowOff>90424</xdr:rowOff>
    </xdr:to>
    <xdr:sp macro="" textlink="">
      <xdr:nvSpPr>
        <xdr:cNvPr id="73" name="楕円 72"/>
        <xdr:cNvSpPr/>
      </xdr:nvSpPr>
      <xdr:spPr>
        <a:xfrm>
          <a:off x="2857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160782</xdr:rowOff>
    </xdr:from>
    <xdr:to>
      <xdr:col>19</xdr:col>
      <xdr:colOff>177800</xdr:colOff>
      <xdr:row>36</xdr:row>
      <xdr:rowOff>39624</xdr:rowOff>
    </xdr:to>
    <xdr:cxnSp macro="">
      <xdr:nvCxnSpPr>
        <xdr:cNvPr id="74" name="直線コネクタ 73"/>
        <xdr:cNvCxnSpPr/>
      </xdr:nvCxnSpPr>
      <xdr:spPr>
        <a:xfrm flipV="1">
          <a:off x="2908300" y="6161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39116</xdr:rowOff>
    </xdr:from>
    <xdr:to>
      <xdr:col>10</xdr:col>
      <xdr:colOff>165100</xdr:colOff>
      <xdr:row>36</xdr:row>
      <xdr:rowOff>140716</xdr:rowOff>
    </xdr:to>
    <xdr:sp macro="" textlink="">
      <xdr:nvSpPr>
        <xdr:cNvPr id="75" name="楕円 74"/>
        <xdr:cNvSpPr/>
      </xdr:nvSpPr>
      <xdr:spPr>
        <a:xfrm>
          <a:off x="1968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39624</xdr:rowOff>
    </xdr:from>
    <xdr:to>
      <xdr:col>15</xdr:col>
      <xdr:colOff>50800</xdr:colOff>
      <xdr:row>36</xdr:row>
      <xdr:rowOff>89916</xdr:rowOff>
    </xdr:to>
    <xdr:cxnSp macro="">
      <xdr:nvCxnSpPr>
        <xdr:cNvPr id="76" name="直線コネクタ 75"/>
        <xdr:cNvCxnSpPr/>
      </xdr:nvCxnSpPr>
      <xdr:spPr>
        <a:xfrm flipV="1">
          <a:off x="2019300" y="62118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7"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8"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156989</xdr:rowOff>
    </xdr:from>
    <xdr:ext cx="405111" cy="259045"/>
    <xdr:sp macro="" textlink="">
      <xdr:nvSpPr>
        <xdr:cNvPr id="79" name="n_3aveValue【図書館】&#10;有形固定資産減価償却率"/>
        <xdr:cNvSpPr txBox="1"/>
      </xdr:nvSpPr>
      <xdr:spPr>
        <a:xfrm>
          <a:off x="18167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56659</xdr:rowOff>
    </xdr:from>
    <xdr:ext cx="405111" cy="259045"/>
    <xdr:sp macro="" textlink="">
      <xdr:nvSpPr>
        <xdr:cNvPr id="80" name="n_1mainValue【図書館】&#10;有形固定資産減価償却率"/>
        <xdr:cNvSpPr txBox="1"/>
      </xdr:nvSpPr>
      <xdr:spPr>
        <a:xfrm>
          <a:off x="35820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106951</xdr:rowOff>
    </xdr:from>
    <xdr:ext cx="405111" cy="259045"/>
    <xdr:sp macro="" textlink="">
      <xdr:nvSpPr>
        <xdr:cNvPr id="81" name="n_2mainValue【図書館】&#10;有形固定資産減価償却率"/>
        <xdr:cNvSpPr txBox="1"/>
      </xdr:nvSpPr>
      <xdr:spPr>
        <a:xfrm>
          <a:off x="2705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157243</xdr:rowOff>
    </xdr:from>
    <xdr:ext cx="405111" cy="259045"/>
    <xdr:sp macro="" textlink="">
      <xdr:nvSpPr>
        <xdr:cNvPr id="82" name="n_3mainValue【図書館】&#10;有形固定資産減価償却率"/>
        <xdr:cNvSpPr txBox="1"/>
      </xdr:nvSpPr>
      <xdr:spPr>
        <a:xfrm>
          <a:off x="1816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楕円 118"/>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25417</xdr:rowOff>
    </xdr:from>
    <xdr:ext cx="469744" cy="259045"/>
    <xdr:sp macro="" textlink="">
      <xdr:nvSpPr>
        <xdr:cNvPr id="120" name="【図書館】&#10;一人当たり面積該当値テキスト"/>
        <xdr:cNvSpPr txBox="1"/>
      </xdr:nvSpPr>
      <xdr:spPr>
        <a:xfrm>
          <a:off x="10515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21" name="楕円 120"/>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53340</xdr:rowOff>
    </xdr:to>
    <xdr:cxnSp macro="">
      <xdr:nvCxnSpPr>
        <xdr:cNvPr id="122" name="直線コネクタ 121"/>
        <xdr:cNvCxnSpPr/>
      </xdr:nvCxnSpPr>
      <xdr:spPr>
        <a:xfrm>
          <a:off x="9639300" y="656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3" name="楕円 122"/>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53340</xdr:rowOff>
    </xdr:to>
    <xdr:cxnSp macro="">
      <xdr:nvCxnSpPr>
        <xdr:cNvPr id="124" name="直線コネクタ 123"/>
        <xdr:cNvCxnSpPr/>
      </xdr:nvCxnSpPr>
      <xdr:spPr>
        <a:xfrm>
          <a:off x="8750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25" name="楕円 124"/>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76200</xdr:rowOff>
    </xdr:to>
    <xdr:cxnSp macro="">
      <xdr:nvCxnSpPr>
        <xdr:cNvPr id="126" name="直線コネクタ 125"/>
        <xdr:cNvCxnSpPr/>
      </xdr:nvCxnSpPr>
      <xdr:spPr>
        <a:xfrm flipV="1">
          <a:off x="7861300" y="6568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7"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8"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29"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30"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1" name="n_2main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2"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62"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72" name="楕円 171"/>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57167</xdr:rowOff>
    </xdr:from>
    <xdr:ext cx="405111" cy="259045"/>
    <xdr:sp macro="" textlink="">
      <xdr:nvSpPr>
        <xdr:cNvPr id="173" name="【体育館・プール】&#10;有形固定資産減価償却率該当値テキスト"/>
        <xdr:cNvSpPr txBox="1"/>
      </xdr:nvSpPr>
      <xdr:spPr>
        <a:xfrm>
          <a:off x="4673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174" name="楕円 173"/>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129540</xdr:rowOff>
    </xdr:from>
    <xdr:to>
      <xdr:col>24</xdr:col>
      <xdr:colOff>63500</xdr:colOff>
      <xdr:row>61</xdr:row>
      <xdr:rowOff>28575</xdr:rowOff>
    </xdr:to>
    <xdr:cxnSp macro="">
      <xdr:nvCxnSpPr>
        <xdr:cNvPr id="175" name="直線コネクタ 174"/>
        <xdr:cNvCxnSpPr/>
      </xdr:nvCxnSpPr>
      <xdr:spPr>
        <a:xfrm flipV="1">
          <a:off x="3797300" y="1041654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21590</xdr:rowOff>
    </xdr:from>
    <xdr:to>
      <xdr:col>15</xdr:col>
      <xdr:colOff>101600</xdr:colOff>
      <xdr:row>61</xdr:row>
      <xdr:rowOff>123190</xdr:rowOff>
    </xdr:to>
    <xdr:sp macro="" textlink="">
      <xdr:nvSpPr>
        <xdr:cNvPr id="176" name="楕円 175"/>
        <xdr:cNvSpPr/>
      </xdr:nvSpPr>
      <xdr:spPr>
        <a:xfrm>
          <a:off x="2857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72390</xdr:rowOff>
    </xdr:to>
    <xdr:cxnSp macro="">
      <xdr:nvCxnSpPr>
        <xdr:cNvPr id="177" name="直線コネクタ 176"/>
        <xdr:cNvCxnSpPr/>
      </xdr:nvCxnSpPr>
      <xdr:spPr>
        <a:xfrm flipV="1">
          <a:off x="2908300" y="10487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46355</xdr:rowOff>
    </xdr:from>
    <xdr:to>
      <xdr:col>10</xdr:col>
      <xdr:colOff>165100</xdr:colOff>
      <xdr:row>61</xdr:row>
      <xdr:rowOff>147955</xdr:rowOff>
    </xdr:to>
    <xdr:sp macro="" textlink="">
      <xdr:nvSpPr>
        <xdr:cNvPr id="178" name="楕円 177"/>
        <xdr:cNvSpPr/>
      </xdr:nvSpPr>
      <xdr:spPr>
        <a:xfrm>
          <a:off x="1968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97155</xdr:rowOff>
    </xdr:to>
    <xdr:cxnSp macro="">
      <xdr:nvCxnSpPr>
        <xdr:cNvPr id="179" name="直線コネクタ 178"/>
        <xdr:cNvCxnSpPr/>
      </xdr:nvCxnSpPr>
      <xdr:spPr>
        <a:xfrm flipV="1">
          <a:off x="2019300" y="105308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0"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81"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82"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70502</xdr:rowOff>
    </xdr:from>
    <xdr:ext cx="405111" cy="259045"/>
    <xdr:sp macro="" textlink="">
      <xdr:nvSpPr>
        <xdr:cNvPr id="183" name="n_1mainValue【体育館・プール】&#10;有形固定資産減価償却率"/>
        <xdr:cNvSpPr txBox="1"/>
      </xdr:nvSpPr>
      <xdr:spPr>
        <a:xfrm>
          <a:off x="3582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114317</xdr:rowOff>
    </xdr:from>
    <xdr:ext cx="405111" cy="259045"/>
    <xdr:sp macro="" textlink="">
      <xdr:nvSpPr>
        <xdr:cNvPr id="184" name="n_2mainValue【体育館・プール】&#10;有形固定資産減価償却率"/>
        <xdr:cNvSpPr txBox="1"/>
      </xdr:nvSpPr>
      <xdr:spPr>
        <a:xfrm>
          <a:off x="2705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139082</xdr:rowOff>
    </xdr:from>
    <xdr:ext cx="405111" cy="259045"/>
    <xdr:sp macro="" textlink="">
      <xdr:nvSpPr>
        <xdr:cNvPr id="185" name="n_3mainValue【体育館・プール】&#10;有形固定資産減価償却率"/>
        <xdr:cNvSpPr txBox="1"/>
      </xdr:nvSpPr>
      <xdr:spPr>
        <a:xfrm>
          <a:off x="1816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12"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118364</xdr:rowOff>
    </xdr:from>
    <xdr:to>
      <xdr:col>55</xdr:col>
      <xdr:colOff>50800</xdr:colOff>
      <xdr:row>57</xdr:row>
      <xdr:rowOff>48514</xdr:rowOff>
    </xdr:to>
    <xdr:sp macro="" textlink="">
      <xdr:nvSpPr>
        <xdr:cNvPr id="222" name="楕円 221"/>
        <xdr:cNvSpPr/>
      </xdr:nvSpPr>
      <xdr:spPr>
        <a:xfrm>
          <a:off x="104267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141241</xdr:rowOff>
    </xdr:from>
    <xdr:ext cx="469744" cy="259045"/>
    <xdr:sp macro="" textlink="">
      <xdr:nvSpPr>
        <xdr:cNvPr id="223" name="【体育館・プール】&#10;一人当たり面積該当値テキスト"/>
        <xdr:cNvSpPr txBox="1"/>
      </xdr:nvSpPr>
      <xdr:spPr>
        <a:xfrm>
          <a:off x="10515600" y="957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113792</xdr:rowOff>
    </xdr:from>
    <xdr:to>
      <xdr:col>50</xdr:col>
      <xdr:colOff>165100</xdr:colOff>
      <xdr:row>57</xdr:row>
      <xdr:rowOff>43942</xdr:rowOff>
    </xdr:to>
    <xdr:sp macro="" textlink="">
      <xdr:nvSpPr>
        <xdr:cNvPr id="224" name="楕円 223"/>
        <xdr:cNvSpPr/>
      </xdr:nvSpPr>
      <xdr:spPr>
        <a:xfrm>
          <a:off x="9588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164592</xdr:rowOff>
    </xdr:from>
    <xdr:to>
      <xdr:col>55</xdr:col>
      <xdr:colOff>0</xdr:colOff>
      <xdr:row>56</xdr:row>
      <xdr:rowOff>169164</xdr:rowOff>
    </xdr:to>
    <xdr:cxnSp macro="">
      <xdr:nvCxnSpPr>
        <xdr:cNvPr id="225" name="直線コネクタ 224"/>
        <xdr:cNvCxnSpPr/>
      </xdr:nvCxnSpPr>
      <xdr:spPr>
        <a:xfrm>
          <a:off x="9639300" y="9765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118364</xdr:rowOff>
    </xdr:from>
    <xdr:to>
      <xdr:col>46</xdr:col>
      <xdr:colOff>38100</xdr:colOff>
      <xdr:row>57</xdr:row>
      <xdr:rowOff>48514</xdr:rowOff>
    </xdr:to>
    <xdr:sp macro="" textlink="">
      <xdr:nvSpPr>
        <xdr:cNvPr id="226" name="楕円 225"/>
        <xdr:cNvSpPr/>
      </xdr:nvSpPr>
      <xdr:spPr>
        <a:xfrm>
          <a:off x="8699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164592</xdr:rowOff>
    </xdr:from>
    <xdr:to>
      <xdr:col>50</xdr:col>
      <xdr:colOff>114300</xdr:colOff>
      <xdr:row>56</xdr:row>
      <xdr:rowOff>169164</xdr:rowOff>
    </xdr:to>
    <xdr:cxnSp macro="">
      <xdr:nvCxnSpPr>
        <xdr:cNvPr id="227" name="直線コネクタ 226"/>
        <xdr:cNvCxnSpPr/>
      </xdr:nvCxnSpPr>
      <xdr:spPr>
        <a:xfrm flipV="1">
          <a:off x="8750300" y="9765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145796</xdr:rowOff>
    </xdr:from>
    <xdr:to>
      <xdr:col>41</xdr:col>
      <xdr:colOff>101600</xdr:colOff>
      <xdr:row>57</xdr:row>
      <xdr:rowOff>75946</xdr:rowOff>
    </xdr:to>
    <xdr:sp macro="" textlink="">
      <xdr:nvSpPr>
        <xdr:cNvPr id="228" name="楕円 227"/>
        <xdr:cNvSpPr/>
      </xdr:nvSpPr>
      <xdr:spPr>
        <a:xfrm>
          <a:off x="7810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169164</xdr:rowOff>
    </xdr:from>
    <xdr:to>
      <xdr:col>45</xdr:col>
      <xdr:colOff>177800</xdr:colOff>
      <xdr:row>57</xdr:row>
      <xdr:rowOff>25146</xdr:rowOff>
    </xdr:to>
    <xdr:cxnSp macro="">
      <xdr:nvCxnSpPr>
        <xdr:cNvPr id="229" name="直線コネクタ 228"/>
        <xdr:cNvCxnSpPr/>
      </xdr:nvCxnSpPr>
      <xdr:spPr>
        <a:xfrm flipV="1">
          <a:off x="7861300" y="9770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0"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31"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69359</xdr:rowOff>
    </xdr:from>
    <xdr:ext cx="469744" cy="259045"/>
    <xdr:sp macro="" textlink="">
      <xdr:nvSpPr>
        <xdr:cNvPr id="232" name="n_3aveValue【体育館・プール】&#10;一人当たり面積"/>
        <xdr:cNvSpPr txBox="1"/>
      </xdr:nvSpPr>
      <xdr:spPr>
        <a:xfrm>
          <a:off x="7626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60469</xdr:rowOff>
    </xdr:from>
    <xdr:ext cx="469744" cy="259045"/>
    <xdr:sp macro="" textlink="">
      <xdr:nvSpPr>
        <xdr:cNvPr id="233" name="n_1mainValue【体育館・プール】&#10;一人当たり面積"/>
        <xdr:cNvSpPr txBox="1"/>
      </xdr:nvSpPr>
      <xdr:spPr>
        <a:xfrm>
          <a:off x="93917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65041</xdr:rowOff>
    </xdr:from>
    <xdr:ext cx="469744" cy="259045"/>
    <xdr:sp macro="" textlink="">
      <xdr:nvSpPr>
        <xdr:cNvPr id="234" name="n_2mainValue【体育館・プール】&#10;一人当たり面積"/>
        <xdr:cNvSpPr txBox="1"/>
      </xdr:nvSpPr>
      <xdr:spPr>
        <a:xfrm>
          <a:off x="85154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92473</xdr:rowOff>
    </xdr:from>
    <xdr:ext cx="469744" cy="259045"/>
    <xdr:sp macro="" textlink="">
      <xdr:nvSpPr>
        <xdr:cNvPr id="235" name="n_3mainValue【体育館・プール】&#10;一人当たり面積"/>
        <xdr:cNvSpPr txBox="1"/>
      </xdr:nvSpPr>
      <xdr:spPr>
        <a:xfrm>
          <a:off x="7626427" y="952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61595</xdr:rowOff>
    </xdr:from>
    <xdr:to>
      <xdr:col>24</xdr:col>
      <xdr:colOff>114300</xdr:colOff>
      <xdr:row>85</xdr:row>
      <xdr:rowOff>163195</xdr:rowOff>
    </xdr:to>
    <xdr:sp macro="" textlink="">
      <xdr:nvSpPr>
        <xdr:cNvPr id="274" name="楕円 273"/>
        <xdr:cNvSpPr/>
      </xdr:nvSpPr>
      <xdr:spPr>
        <a:xfrm>
          <a:off x="4584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147972</xdr:rowOff>
    </xdr:from>
    <xdr:ext cx="340478" cy="259045"/>
    <xdr:sp macro="" textlink="">
      <xdr:nvSpPr>
        <xdr:cNvPr id="275" name="【福祉施設】&#10;有形固定資産減価償却率該当値テキスト"/>
        <xdr:cNvSpPr txBox="1"/>
      </xdr:nvSpPr>
      <xdr:spPr>
        <a:xfrm>
          <a:off x="4673600" y="1454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99695</xdr:rowOff>
    </xdr:from>
    <xdr:to>
      <xdr:col>20</xdr:col>
      <xdr:colOff>38100</xdr:colOff>
      <xdr:row>86</xdr:row>
      <xdr:rowOff>29845</xdr:rowOff>
    </xdr:to>
    <xdr:sp macro="" textlink="">
      <xdr:nvSpPr>
        <xdr:cNvPr id="276" name="楕円 275"/>
        <xdr:cNvSpPr/>
      </xdr:nvSpPr>
      <xdr:spPr>
        <a:xfrm>
          <a:off x="3746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112395</xdr:rowOff>
    </xdr:from>
    <xdr:to>
      <xdr:col>24</xdr:col>
      <xdr:colOff>63500</xdr:colOff>
      <xdr:row>85</xdr:row>
      <xdr:rowOff>150495</xdr:rowOff>
    </xdr:to>
    <xdr:cxnSp macro="">
      <xdr:nvCxnSpPr>
        <xdr:cNvPr id="277" name="直線コネクタ 276"/>
        <xdr:cNvCxnSpPr/>
      </xdr:nvCxnSpPr>
      <xdr:spPr>
        <a:xfrm flipV="1">
          <a:off x="3797300" y="14685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137795</xdr:rowOff>
    </xdr:from>
    <xdr:to>
      <xdr:col>15</xdr:col>
      <xdr:colOff>101600</xdr:colOff>
      <xdr:row>86</xdr:row>
      <xdr:rowOff>67945</xdr:rowOff>
    </xdr:to>
    <xdr:sp macro="" textlink="">
      <xdr:nvSpPr>
        <xdr:cNvPr id="278" name="楕円 277"/>
        <xdr:cNvSpPr/>
      </xdr:nvSpPr>
      <xdr:spPr>
        <a:xfrm>
          <a:off x="2857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150495</xdr:rowOff>
    </xdr:from>
    <xdr:to>
      <xdr:col>19</xdr:col>
      <xdr:colOff>177800</xdr:colOff>
      <xdr:row>86</xdr:row>
      <xdr:rowOff>17145</xdr:rowOff>
    </xdr:to>
    <xdr:cxnSp macro="">
      <xdr:nvCxnSpPr>
        <xdr:cNvPr id="279" name="直線コネクタ 278"/>
        <xdr:cNvCxnSpPr/>
      </xdr:nvCxnSpPr>
      <xdr:spPr>
        <a:xfrm flipV="1">
          <a:off x="2908300" y="14723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133986</xdr:rowOff>
    </xdr:from>
    <xdr:to>
      <xdr:col>10</xdr:col>
      <xdr:colOff>165100</xdr:colOff>
      <xdr:row>78</xdr:row>
      <xdr:rowOff>64136</xdr:rowOff>
    </xdr:to>
    <xdr:sp macro="" textlink="">
      <xdr:nvSpPr>
        <xdr:cNvPr id="280" name="楕円 279"/>
        <xdr:cNvSpPr/>
      </xdr:nvSpPr>
      <xdr:spPr>
        <a:xfrm>
          <a:off x="1968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13336</xdr:rowOff>
    </xdr:from>
    <xdr:to>
      <xdr:col>15</xdr:col>
      <xdr:colOff>50800</xdr:colOff>
      <xdr:row>86</xdr:row>
      <xdr:rowOff>17145</xdr:rowOff>
    </xdr:to>
    <xdr:cxnSp macro="">
      <xdr:nvCxnSpPr>
        <xdr:cNvPr id="281" name="直線コネクタ 280"/>
        <xdr:cNvCxnSpPr/>
      </xdr:nvCxnSpPr>
      <xdr:spPr>
        <a:xfrm>
          <a:off x="2019300" y="13386436"/>
          <a:ext cx="889000" cy="13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83" name="n_2ave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108602</xdr:rowOff>
    </xdr:from>
    <xdr:ext cx="405111" cy="259045"/>
    <xdr:sp macro="" textlink="">
      <xdr:nvSpPr>
        <xdr:cNvPr id="284"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20972</xdr:rowOff>
    </xdr:from>
    <xdr:ext cx="340478" cy="259045"/>
    <xdr:sp macro="" textlink="">
      <xdr:nvSpPr>
        <xdr:cNvPr id="285" name="n_1mainValue【福祉施設】&#10;有形固定資産減価償却率"/>
        <xdr:cNvSpPr txBox="1"/>
      </xdr:nvSpPr>
      <xdr:spPr>
        <a:xfrm>
          <a:off x="3614361"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59072</xdr:rowOff>
    </xdr:from>
    <xdr:ext cx="340478" cy="259045"/>
    <xdr:sp macro="" textlink="">
      <xdr:nvSpPr>
        <xdr:cNvPr id="286" name="n_2mainValue【福祉施設】&#10;有形固定資産減価償却率"/>
        <xdr:cNvSpPr txBox="1"/>
      </xdr:nvSpPr>
      <xdr:spPr>
        <a:xfrm>
          <a:off x="2738061" y="1480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80663</xdr:rowOff>
    </xdr:from>
    <xdr:ext cx="405111" cy="259045"/>
    <xdr:sp macro="" textlink="">
      <xdr:nvSpPr>
        <xdr:cNvPr id="287" name="n_3mainValue【福祉施設】&#10;有形固定資産減価償却率"/>
        <xdr:cNvSpPr txBox="1"/>
      </xdr:nvSpPr>
      <xdr:spPr>
        <a:xfrm>
          <a:off x="18167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57150</xdr:rowOff>
    </xdr:from>
    <xdr:to>
      <xdr:col>55</xdr:col>
      <xdr:colOff>50800</xdr:colOff>
      <xdr:row>83</xdr:row>
      <xdr:rowOff>158750</xdr:rowOff>
    </xdr:to>
    <xdr:sp macro="" textlink="">
      <xdr:nvSpPr>
        <xdr:cNvPr id="326" name="楕円 325"/>
        <xdr:cNvSpPr/>
      </xdr:nvSpPr>
      <xdr:spPr>
        <a:xfrm>
          <a:off x="104267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35577</xdr:rowOff>
    </xdr:from>
    <xdr:ext cx="469744" cy="259045"/>
    <xdr:sp macro="" textlink="">
      <xdr:nvSpPr>
        <xdr:cNvPr id="327" name="【福祉施設】&#10;一人当たり面積該当値テキスト"/>
        <xdr:cNvSpPr txBox="1"/>
      </xdr:nvSpPr>
      <xdr:spPr>
        <a:xfrm>
          <a:off x="105156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69850</xdr:rowOff>
    </xdr:from>
    <xdr:to>
      <xdr:col>50</xdr:col>
      <xdr:colOff>165100</xdr:colOff>
      <xdr:row>84</xdr:row>
      <xdr:rowOff>0</xdr:rowOff>
    </xdr:to>
    <xdr:sp macro="" textlink="">
      <xdr:nvSpPr>
        <xdr:cNvPr id="328" name="楕円 327"/>
        <xdr:cNvSpPr/>
      </xdr:nvSpPr>
      <xdr:spPr>
        <a:xfrm>
          <a:off x="9588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107950</xdr:rowOff>
    </xdr:from>
    <xdr:to>
      <xdr:col>55</xdr:col>
      <xdr:colOff>0</xdr:colOff>
      <xdr:row>83</xdr:row>
      <xdr:rowOff>120650</xdr:rowOff>
    </xdr:to>
    <xdr:cxnSp macro="">
      <xdr:nvCxnSpPr>
        <xdr:cNvPr id="329" name="直線コネクタ 328"/>
        <xdr:cNvCxnSpPr/>
      </xdr:nvCxnSpPr>
      <xdr:spPr>
        <a:xfrm flipV="1">
          <a:off x="9639300" y="1433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69850</xdr:rowOff>
    </xdr:from>
    <xdr:to>
      <xdr:col>46</xdr:col>
      <xdr:colOff>38100</xdr:colOff>
      <xdr:row>84</xdr:row>
      <xdr:rowOff>0</xdr:rowOff>
    </xdr:to>
    <xdr:sp macro="" textlink="">
      <xdr:nvSpPr>
        <xdr:cNvPr id="330" name="楕円 329"/>
        <xdr:cNvSpPr/>
      </xdr:nvSpPr>
      <xdr:spPr>
        <a:xfrm>
          <a:off x="8699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120650</xdr:rowOff>
    </xdr:from>
    <xdr:to>
      <xdr:col>50</xdr:col>
      <xdr:colOff>114300</xdr:colOff>
      <xdr:row>83</xdr:row>
      <xdr:rowOff>120650</xdr:rowOff>
    </xdr:to>
    <xdr:cxnSp macro="">
      <xdr:nvCxnSpPr>
        <xdr:cNvPr id="331" name="直線コネクタ 330"/>
        <xdr:cNvCxnSpPr/>
      </xdr:nvCxnSpPr>
      <xdr:spPr>
        <a:xfrm>
          <a:off x="8750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32" name="楕円 331"/>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120650</xdr:rowOff>
    </xdr:from>
    <xdr:to>
      <xdr:col>45</xdr:col>
      <xdr:colOff>177800</xdr:colOff>
      <xdr:row>85</xdr:row>
      <xdr:rowOff>95250</xdr:rowOff>
    </xdr:to>
    <xdr:cxnSp macro="">
      <xdr:nvCxnSpPr>
        <xdr:cNvPr id="333" name="直線コネクタ 332"/>
        <xdr:cNvCxnSpPr/>
      </xdr:nvCxnSpPr>
      <xdr:spPr>
        <a:xfrm flipV="1">
          <a:off x="7861300" y="143510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36"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162577</xdr:rowOff>
    </xdr:from>
    <xdr:ext cx="469744" cy="259045"/>
    <xdr:sp macro="" textlink="">
      <xdr:nvSpPr>
        <xdr:cNvPr id="337" name="n_1mainValue【福祉施設】&#10;一人当たり面積"/>
        <xdr:cNvSpPr txBox="1"/>
      </xdr:nvSpPr>
      <xdr:spPr>
        <a:xfrm>
          <a:off x="9391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162577</xdr:rowOff>
    </xdr:from>
    <xdr:ext cx="469744" cy="259045"/>
    <xdr:sp macro="" textlink="">
      <xdr:nvSpPr>
        <xdr:cNvPr id="338" name="n_2mainValue【福祉施設】&#10;一人当たり面積"/>
        <xdr:cNvSpPr txBox="1"/>
      </xdr:nvSpPr>
      <xdr:spPr>
        <a:xfrm>
          <a:off x="8515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39" name="n_3mainValue【福祉施設】&#10;一人当たり面積"/>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69"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46355</xdr:rowOff>
    </xdr:from>
    <xdr:to>
      <xdr:col>24</xdr:col>
      <xdr:colOff>114300</xdr:colOff>
      <xdr:row>105</xdr:row>
      <xdr:rowOff>147955</xdr:rowOff>
    </xdr:to>
    <xdr:sp macro="" textlink="">
      <xdr:nvSpPr>
        <xdr:cNvPr id="379" name="楕円 378"/>
        <xdr:cNvSpPr/>
      </xdr:nvSpPr>
      <xdr:spPr>
        <a:xfrm>
          <a:off x="4584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24782</xdr:rowOff>
    </xdr:from>
    <xdr:ext cx="405111" cy="259045"/>
    <xdr:sp macro="" textlink="">
      <xdr:nvSpPr>
        <xdr:cNvPr id="380" name="【市民会館】&#10;有形固定資産減価償却率該当値テキスト"/>
        <xdr:cNvSpPr txBox="1"/>
      </xdr:nvSpPr>
      <xdr:spPr>
        <a:xfrm>
          <a:off x="4673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84455</xdr:rowOff>
    </xdr:from>
    <xdr:to>
      <xdr:col>20</xdr:col>
      <xdr:colOff>38100</xdr:colOff>
      <xdr:row>106</xdr:row>
      <xdr:rowOff>14605</xdr:rowOff>
    </xdr:to>
    <xdr:sp macro="" textlink="">
      <xdr:nvSpPr>
        <xdr:cNvPr id="381" name="楕円 380"/>
        <xdr:cNvSpPr/>
      </xdr:nvSpPr>
      <xdr:spPr>
        <a:xfrm>
          <a:off x="3746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97155</xdr:rowOff>
    </xdr:from>
    <xdr:to>
      <xdr:col>24</xdr:col>
      <xdr:colOff>63500</xdr:colOff>
      <xdr:row>105</xdr:row>
      <xdr:rowOff>135255</xdr:rowOff>
    </xdr:to>
    <xdr:cxnSp macro="">
      <xdr:nvCxnSpPr>
        <xdr:cNvPr id="382" name="直線コネクタ 381"/>
        <xdr:cNvCxnSpPr/>
      </xdr:nvCxnSpPr>
      <xdr:spPr>
        <a:xfrm flipV="1">
          <a:off x="3797300" y="18099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122555</xdr:rowOff>
    </xdr:from>
    <xdr:to>
      <xdr:col>15</xdr:col>
      <xdr:colOff>101600</xdr:colOff>
      <xdr:row>106</xdr:row>
      <xdr:rowOff>52705</xdr:rowOff>
    </xdr:to>
    <xdr:sp macro="" textlink="">
      <xdr:nvSpPr>
        <xdr:cNvPr id="383" name="楕円 382"/>
        <xdr:cNvSpPr/>
      </xdr:nvSpPr>
      <xdr:spPr>
        <a:xfrm>
          <a:off x="2857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135255</xdr:rowOff>
    </xdr:from>
    <xdr:to>
      <xdr:col>19</xdr:col>
      <xdr:colOff>177800</xdr:colOff>
      <xdr:row>106</xdr:row>
      <xdr:rowOff>1905</xdr:rowOff>
    </xdr:to>
    <xdr:cxnSp macro="">
      <xdr:nvCxnSpPr>
        <xdr:cNvPr id="384" name="直線コネクタ 383"/>
        <xdr:cNvCxnSpPr/>
      </xdr:nvCxnSpPr>
      <xdr:spPr>
        <a:xfrm flipV="1">
          <a:off x="2908300" y="18137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160655</xdr:rowOff>
    </xdr:from>
    <xdr:to>
      <xdr:col>10</xdr:col>
      <xdr:colOff>165100</xdr:colOff>
      <xdr:row>106</xdr:row>
      <xdr:rowOff>90805</xdr:rowOff>
    </xdr:to>
    <xdr:sp macro="" textlink="">
      <xdr:nvSpPr>
        <xdr:cNvPr id="385" name="楕円 384"/>
        <xdr:cNvSpPr/>
      </xdr:nvSpPr>
      <xdr:spPr>
        <a:xfrm>
          <a:off x="1968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xdr:rowOff>
    </xdr:from>
    <xdr:to>
      <xdr:col>15</xdr:col>
      <xdr:colOff>50800</xdr:colOff>
      <xdr:row>106</xdr:row>
      <xdr:rowOff>40005</xdr:rowOff>
    </xdr:to>
    <xdr:cxnSp macro="">
      <xdr:nvCxnSpPr>
        <xdr:cNvPr id="386" name="直線コネクタ 385"/>
        <xdr:cNvCxnSpPr/>
      </xdr:nvCxnSpPr>
      <xdr:spPr>
        <a:xfrm flipV="1">
          <a:off x="2019300" y="18175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8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8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89"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5732</xdr:rowOff>
    </xdr:from>
    <xdr:ext cx="405111" cy="259045"/>
    <xdr:sp macro="" textlink="">
      <xdr:nvSpPr>
        <xdr:cNvPr id="390" name="n_1mainValue【市民会館】&#10;有形固定資産減価償却率"/>
        <xdr:cNvSpPr txBox="1"/>
      </xdr:nvSpPr>
      <xdr:spPr>
        <a:xfrm>
          <a:off x="35820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43832</xdr:rowOff>
    </xdr:from>
    <xdr:ext cx="405111" cy="259045"/>
    <xdr:sp macro="" textlink="">
      <xdr:nvSpPr>
        <xdr:cNvPr id="391" name="n_2mainValue【市民会館】&#10;有形固定資産減価償却率"/>
        <xdr:cNvSpPr txBox="1"/>
      </xdr:nvSpPr>
      <xdr:spPr>
        <a:xfrm>
          <a:off x="2705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81932</xdr:rowOff>
    </xdr:from>
    <xdr:ext cx="405111" cy="259045"/>
    <xdr:sp macro="" textlink="">
      <xdr:nvSpPr>
        <xdr:cNvPr id="392" name="n_3mainValue【市民会館】&#10;有形固定資産減価償却率"/>
        <xdr:cNvSpPr txBox="1"/>
      </xdr:nvSpPr>
      <xdr:spPr>
        <a:xfrm>
          <a:off x="1816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21"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33020</xdr:rowOff>
    </xdr:from>
    <xdr:to>
      <xdr:col>55</xdr:col>
      <xdr:colOff>50800</xdr:colOff>
      <xdr:row>104</xdr:row>
      <xdr:rowOff>134620</xdr:rowOff>
    </xdr:to>
    <xdr:sp macro="" textlink="">
      <xdr:nvSpPr>
        <xdr:cNvPr id="431" name="楕円 430"/>
        <xdr:cNvSpPr/>
      </xdr:nvSpPr>
      <xdr:spPr>
        <a:xfrm>
          <a:off x="10426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55897</xdr:rowOff>
    </xdr:from>
    <xdr:ext cx="469744" cy="259045"/>
    <xdr:sp macro="" textlink="">
      <xdr:nvSpPr>
        <xdr:cNvPr id="432" name="【市民会館】&#10;一人当たり面積該当値テキスト"/>
        <xdr:cNvSpPr txBox="1"/>
      </xdr:nvSpPr>
      <xdr:spPr>
        <a:xfrm>
          <a:off x="10515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33020</xdr:rowOff>
    </xdr:from>
    <xdr:to>
      <xdr:col>50</xdr:col>
      <xdr:colOff>165100</xdr:colOff>
      <xdr:row>104</xdr:row>
      <xdr:rowOff>134620</xdr:rowOff>
    </xdr:to>
    <xdr:sp macro="" textlink="">
      <xdr:nvSpPr>
        <xdr:cNvPr id="433" name="楕円 432"/>
        <xdr:cNvSpPr/>
      </xdr:nvSpPr>
      <xdr:spPr>
        <a:xfrm>
          <a:off x="9588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83820</xdr:rowOff>
    </xdr:from>
    <xdr:to>
      <xdr:col>55</xdr:col>
      <xdr:colOff>0</xdr:colOff>
      <xdr:row>104</xdr:row>
      <xdr:rowOff>83820</xdr:rowOff>
    </xdr:to>
    <xdr:cxnSp macro="">
      <xdr:nvCxnSpPr>
        <xdr:cNvPr id="434" name="直線コネクタ 433"/>
        <xdr:cNvCxnSpPr/>
      </xdr:nvCxnSpPr>
      <xdr:spPr>
        <a:xfrm>
          <a:off x="9639300" y="17914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40639</xdr:rowOff>
    </xdr:from>
    <xdr:to>
      <xdr:col>46</xdr:col>
      <xdr:colOff>38100</xdr:colOff>
      <xdr:row>104</xdr:row>
      <xdr:rowOff>142239</xdr:rowOff>
    </xdr:to>
    <xdr:sp macro="" textlink="">
      <xdr:nvSpPr>
        <xdr:cNvPr id="435" name="楕円 434"/>
        <xdr:cNvSpPr/>
      </xdr:nvSpPr>
      <xdr:spPr>
        <a:xfrm>
          <a:off x="869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83820</xdr:rowOff>
    </xdr:from>
    <xdr:to>
      <xdr:col>50</xdr:col>
      <xdr:colOff>114300</xdr:colOff>
      <xdr:row>104</xdr:row>
      <xdr:rowOff>91439</xdr:rowOff>
    </xdr:to>
    <xdr:cxnSp macro="">
      <xdr:nvCxnSpPr>
        <xdr:cNvPr id="436" name="直線コネクタ 435"/>
        <xdr:cNvCxnSpPr/>
      </xdr:nvCxnSpPr>
      <xdr:spPr>
        <a:xfrm flipV="1">
          <a:off x="8750300" y="17914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40639</xdr:rowOff>
    </xdr:from>
    <xdr:to>
      <xdr:col>41</xdr:col>
      <xdr:colOff>101600</xdr:colOff>
      <xdr:row>104</xdr:row>
      <xdr:rowOff>142239</xdr:rowOff>
    </xdr:to>
    <xdr:sp macro="" textlink="">
      <xdr:nvSpPr>
        <xdr:cNvPr id="437" name="楕円 436"/>
        <xdr:cNvSpPr/>
      </xdr:nvSpPr>
      <xdr:spPr>
        <a:xfrm>
          <a:off x="781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91439</xdr:rowOff>
    </xdr:from>
    <xdr:to>
      <xdr:col>45</xdr:col>
      <xdr:colOff>177800</xdr:colOff>
      <xdr:row>104</xdr:row>
      <xdr:rowOff>91439</xdr:rowOff>
    </xdr:to>
    <xdr:cxnSp macro="">
      <xdr:nvCxnSpPr>
        <xdr:cNvPr id="438" name="直線コネクタ 437"/>
        <xdr:cNvCxnSpPr/>
      </xdr:nvCxnSpPr>
      <xdr:spPr>
        <a:xfrm>
          <a:off x="7861300" y="17922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3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40"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41" name="n_3aveValue【市民会館】&#10;一人当たり面積"/>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151147</xdr:rowOff>
    </xdr:from>
    <xdr:ext cx="469744" cy="259045"/>
    <xdr:sp macro="" textlink="">
      <xdr:nvSpPr>
        <xdr:cNvPr id="442" name="n_1mainValue【市民会館】&#10;一人当たり面積"/>
        <xdr:cNvSpPr txBox="1"/>
      </xdr:nvSpPr>
      <xdr:spPr>
        <a:xfrm>
          <a:off x="9391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158766</xdr:rowOff>
    </xdr:from>
    <xdr:ext cx="469744" cy="259045"/>
    <xdr:sp macro="" textlink="">
      <xdr:nvSpPr>
        <xdr:cNvPr id="443" name="n_2mainValue【市民会館】&#10;一人当たり面積"/>
        <xdr:cNvSpPr txBox="1"/>
      </xdr:nvSpPr>
      <xdr:spPr>
        <a:xfrm>
          <a:off x="8515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158766</xdr:rowOff>
    </xdr:from>
    <xdr:ext cx="469744" cy="259045"/>
    <xdr:sp macro="" textlink="">
      <xdr:nvSpPr>
        <xdr:cNvPr id="444" name="n_3mainValue【市民会館】&#10;一人当たり面積"/>
        <xdr:cNvSpPr txBox="1"/>
      </xdr:nvSpPr>
      <xdr:spPr>
        <a:xfrm>
          <a:off x="7626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78" name="フローチャート: 判断 47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84" name="楕円 483"/>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169562</xdr:rowOff>
    </xdr:from>
    <xdr:ext cx="405111" cy="259045"/>
    <xdr:sp macro="" textlink="">
      <xdr:nvSpPr>
        <xdr:cNvPr id="485" name="【一般廃棄物処理施設】&#10;有形固定資産減価償却率該当値テキスト"/>
        <xdr:cNvSpPr txBox="1"/>
      </xdr:nvSpPr>
      <xdr:spPr>
        <a:xfrm>
          <a:off x="16357600"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486" name="楕円 485"/>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70485</xdr:rowOff>
    </xdr:to>
    <xdr:cxnSp macro="">
      <xdr:nvCxnSpPr>
        <xdr:cNvPr id="487" name="直線コネクタ 486"/>
        <xdr:cNvCxnSpPr/>
      </xdr:nvCxnSpPr>
      <xdr:spPr>
        <a:xfrm>
          <a:off x="15481300" y="63950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42545</xdr:rowOff>
    </xdr:from>
    <xdr:to>
      <xdr:col>76</xdr:col>
      <xdr:colOff>165100</xdr:colOff>
      <xdr:row>37</xdr:row>
      <xdr:rowOff>144145</xdr:rowOff>
    </xdr:to>
    <xdr:sp macro="" textlink="">
      <xdr:nvSpPr>
        <xdr:cNvPr id="488" name="楕円 487"/>
        <xdr:cNvSpPr/>
      </xdr:nvSpPr>
      <xdr:spPr>
        <a:xfrm>
          <a:off x="14541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93345</xdr:rowOff>
    </xdr:to>
    <xdr:cxnSp macro="">
      <xdr:nvCxnSpPr>
        <xdr:cNvPr id="489" name="直線コネクタ 488"/>
        <xdr:cNvCxnSpPr/>
      </xdr:nvCxnSpPr>
      <xdr:spPr>
        <a:xfrm flipV="1">
          <a:off x="14592300" y="63950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490" name="楕円 489"/>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93345</xdr:rowOff>
    </xdr:from>
    <xdr:to>
      <xdr:col>76</xdr:col>
      <xdr:colOff>114300</xdr:colOff>
      <xdr:row>37</xdr:row>
      <xdr:rowOff>135255</xdr:rowOff>
    </xdr:to>
    <xdr:cxnSp macro="">
      <xdr:nvCxnSpPr>
        <xdr:cNvPr id="491" name="直線コネクタ 490"/>
        <xdr:cNvCxnSpPr/>
      </xdr:nvCxnSpPr>
      <xdr:spPr>
        <a:xfrm flipV="1">
          <a:off x="13703300" y="6436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4"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93362</xdr:rowOff>
    </xdr:from>
    <xdr:ext cx="405111" cy="259045"/>
    <xdr:sp macro="" textlink="">
      <xdr:nvSpPr>
        <xdr:cNvPr id="495" name="n_1mainValue【一般廃棄物処理施設】&#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135272</xdr:rowOff>
    </xdr:from>
    <xdr:ext cx="405111" cy="259045"/>
    <xdr:sp macro="" textlink="">
      <xdr:nvSpPr>
        <xdr:cNvPr id="496" name="n_2mainValue【一般廃棄物処理施設】&#10;有形固定資産減価償却率"/>
        <xdr:cNvSpPr txBox="1"/>
      </xdr:nvSpPr>
      <xdr:spPr>
        <a:xfrm>
          <a:off x="14389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97" name="n_3mainValue【一般廃棄物処理施設】&#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30" name="フローチャート: 判断 529"/>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67775</xdr:rowOff>
    </xdr:from>
    <xdr:to>
      <xdr:col>116</xdr:col>
      <xdr:colOff>114300</xdr:colOff>
      <xdr:row>40</xdr:row>
      <xdr:rowOff>169375</xdr:rowOff>
    </xdr:to>
    <xdr:sp macro="" textlink="">
      <xdr:nvSpPr>
        <xdr:cNvPr id="536" name="楕円 535"/>
        <xdr:cNvSpPr/>
      </xdr:nvSpPr>
      <xdr:spPr>
        <a:xfrm>
          <a:off x="22110700" y="692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46202</xdr:rowOff>
    </xdr:from>
    <xdr:ext cx="534377" cy="259045"/>
    <xdr:sp macro="" textlink="">
      <xdr:nvSpPr>
        <xdr:cNvPr id="537" name="【一般廃棄物処理施設】&#10;一人当たり有形固定資産（償却資産）額該当値テキスト"/>
        <xdr:cNvSpPr txBox="1"/>
      </xdr:nvSpPr>
      <xdr:spPr>
        <a:xfrm>
          <a:off x="22199600" y="69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36007</xdr:rowOff>
    </xdr:from>
    <xdr:to>
      <xdr:col>112</xdr:col>
      <xdr:colOff>38100</xdr:colOff>
      <xdr:row>40</xdr:row>
      <xdr:rowOff>137607</xdr:rowOff>
    </xdr:to>
    <xdr:sp macro="" textlink="">
      <xdr:nvSpPr>
        <xdr:cNvPr id="538" name="楕円 537"/>
        <xdr:cNvSpPr/>
      </xdr:nvSpPr>
      <xdr:spPr>
        <a:xfrm>
          <a:off x="21272500" y="68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86807</xdr:rowOff>
    </xdr:from>
    <xdr:to>
      <xdr:col>116</xdr:col>
      <xdr:colOff>63500</xdr:colOff>
      <xdr:row>40</xdr:row>
      <xdr:rowOff>118575</xdr:rowOff>
    </xdr:to>
    <xdr:cxnSp macro="">
      <xdr:nvCxnSpPr>
        <xdr:cNvPr id="539" name="直線コネクタ 538"/>
        <xdr:cNvCxnSpPr/>
      </xdr:nvCxnSpPr>
      <xdr:spPr>
        <a:xfrm>
          <a:off x="21323300" y="6944807"/>
          <a:ext cx="8382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37302</xdr:rowOff>
    </xdr:from>
    <xdr:to>
      <xdr:col>107</xdr:col>
      <xdr:colOff>101600</xdr:colOff>
      <xdr:row>40</xdr:row>
      <xdr:rowOff>138902</xdr:rowOff>
    </xdr:to>
    <xdr:sp macro="" textlink="">
      <xdr:nvSpPr>
        <xdr:cNvPr id="540" name="楕円 539"/>
        <xdr:cNvSpPr/>
      </xdr:nvSpPr>
      <xdr:spPr>
        <a:xfrm>
          <a:off x="20383500" y="68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86807</xdr:rowOff>
    </xdr:from>
    <xdr:to>
      <xdr:col>111</xdr:col>
      <xdr:colOff>177800</xdr:colOff>
      <xdr:row>40</xdr:row>
      <xdr:rowOff>88102</xdr:rowOff>
    </xdr:to>
    <xdr:cxnSp macro="">
      <xdr:nvCxnSpPr>
        <xdr:cNvPr id="541" name="直線コネクタ 540"/>
        <xdr:cNvCxnSpPr/>
      </xdr:nvCxnSpPr>
      <xdr:spPr>
        <a:xfrm flipV="1">
          <a:off x="20434300" y="694480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38415</xdr:rowOff>
    </xdr:from>
    <xdr:to>
      <xdr:col>102</xdr:col>
      <xdr:colOff>165100</xdr:colOff>
      <xdr:row>40</xdr:row>
      <xdr:rowOff>140015</xdr:rowOff>
    </xdr:to>
    <xdr:sp macro="" textlink="">
      <xdr:nvSpPr>
        <xdr:cNvPr id="542" name="楕円 541"/>
        <xdr:cNvSpPr/>
      </xdr:nvSpPr>
      <xdr:spPr>
        <a:xfrm>
          <a:off x="19494500" y="68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88102</xdr:rowOff>
    </xdr:from>
    <xdr:to>
      <xdr:col>107</xdr:col>
      <xdr:colOff>50800</xdr:colOff>
      <xdr:row>40</xdr:row>
      <xdr:rowOff>89215</xdr:rowOff>
    </xdr:to>
    <xdr:cxnSp macro="">
      <xdr:nvCxnSpPr>
        <xdr:cNvPr id="543" name="直線コネクタ 542"/>
        <xdr:cNvCxnSpPr/>
      </xdr:nvCxnSpPr>
      <xdr:spPr>
        <a:xfrm flipV="1">
          <a:off x="19545300" y="6946102"/>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46"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128734</xdr:rowOff>
    </xdr:from>
    <xdr:ext cx="534377" cy="259045"/>
    <xdr:sp macro="" textlink="">
      <xdr:nvSpPr>
        <xdr:cNvPr id="547" name="n_1mainValue【一般廃棄物処理施設】&#10;一人当たり有形固定資産（償却資産）額"/>
        <xdr:cNvSpPr txBox="1"/>
      </xdr:nvSpPr>
      <xdr:spPr>
        <a:xfrm>
          <a:off x="21043411" y="69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130029</xdr:rowOff>
    </xdr:from>
    <xdr:ext cx="534377" cy="259045"/>
    <xdr:sp macro="" textlink="">
      <xdr:nvSpPr>
        <xdr:cNvPr id="548" name="n_2mainValue【一般廃棄物処理施設】&#10;一人当たり有形固定資産（償却資産）額"/>
        <xdr:cNvSpPr txBox="1"/>
      </xdr:nvSpPr>
      <xdr:spPr>
        <a:xfrm>
          <a:off x="20167111" y="69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131142</xdr:rowOff>
    </xdr:from>
    <xdr:ext cx="534377" cy="259045"/>
    <xdr:sp macro="" textlink="">
      <xdr:nvSpPr>
        <xdr:cNvPr id="549" name="n_3mainValue【一般廃棄物処理施設】&#10;一人当たり有形固定資産（償却資産）額"/>
        <xdr:cNvSpPr txBox="1"/>
      </xdr:nvSpPr>
      <xdr:spPr>
        <a:xfrm>
          <a:off x="19278111" y="69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6" name="テキスト ボックス 5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7" name="直線コネクタ 57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8" name="テキスト ボックス 57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9" name="直線コネクタ 57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0" name="テキスト ボックス 57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1" name="直線コネクタ 58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2" name="テキスト ボックス 58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3" name="直線コネクタ 58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4" name="テキスト ボックス 58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51815</xdr:rowOff>
    </xdr:from>
    <xdr:to>
      <xdr:col>85</xdr:col>
      <xdr:colOff>126364</xdr:colOff>
      <xdr:row>84</xdr:row>
      <xdr:rowOff>140970</xdr:rowOff>
    </xdr:to>
    <xdr:cxnSp macro="">
      <xdr:nvCxnSpPr>
        <xdr:cNvPr id="588" name="直線コネクタ 587"/>
        <xdr:cNvCxnSpPr/>
      </xdr:nvCxnSpPr>
      <xdr:spPr>
        <a:xfrm flipV="1">
          <a:off x="16318864" y="13424915"/>
          <a:ext cx="0" cy="11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144797</xdr:rowOff>
    </xdr:from>
    <xdr:ext cx="405111" cy="259045"/>
    <xdr:sp macro="" textlink="">
      <xdr:nvSpPr>
        <xdr:cNvPr id="589" name="【消防施設】&#10;有形固定資産減価償却率最小値テキスト"/>
        <xdr:cNvSpPr txBox="1"/>
      </xdr:nvSpPr>
      <xdr:spPr>
        <a:xfrm>
          <a:off x="16357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140970</xdr:rowOff>
    </xdr:from>
    <xdr:to>
      <xdr:col>86</xdr:col>
      <xdr:colOff>25400</xdr:colOff>
      <xdr:row>84</xdr:row>
      <xdr:rowOff>140970</xdr:rowOff>
    </xdr:to>
    <xdr:cxnSp macro="">
      <xdr:nvCxnSpPr>
        <xdr:cNvPr id="590" name="直線コネクタ 589"/>
        <xdr:cNvCxnSpPr/>
      </xdr:nvCxnSpPr>
      <xdr:spPr>
        <a:xfrm>
          <a:off x="16230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169942</xdr:rowOff>
    </xdr:from>
    <xdr:ext cx="405111" cy="259045"/>
    <xdr:sp macro="" textlink="">
      <xdr:nvSpPr>
        <xdr:cNvPr id="591" name="【消防施設】&#10;有形固定資産減価償却率最大値テキスト"/>
        <xdr:cNvSpPr txBox="1"/>
      </xdr:nvSpPr>
      <xdr:spPr>
        <a:xfrm>
          <a:off x="16357600" y="1320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51815</xdr:rowOff>
    </xdr:from>
    <xdr:to>
      <xdr:col>86</xdr:col>
      <xdr:colOff>25400</xdr:colOff>
      <xdr:row>78</xdr:row>
      <xdr:rowOff>51815</xdr:rowOff>
    </xdr:to>
    <xdr:cxnSp macro="">
      <xdr:nvCxnSpPr>
        <xdr:cNvPr id="592" name="直線コネクタ 591"/>
        <xdr:cNvCxnSpPr/>
      </xdr:nvCxnSpPr>
      <xdr:spPr>
        <a:xfrm>
          <a:off x="16230600" y="1342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170197</xdr:rowOff>
    </xdr:from>
    <xdr:ext cx="405111" cy="259045"/>
    <xdr:sp macro="" textlink="">
      <xdr:nvSpPr>
        <xdr:cNvPr id="593" name="【消防施設】&#10;有形固定資産減価償却率平均値テキスト"/>
        <xdr:cNvSpPr txBox="1"/>
      </xdr:nvSpPr>
      <xdr:spPr>
        <a:xfrm>
          <a:off x="16357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594" name="フローチャート: 判断 593"/>
        <xdr:cNvSpPr/>
      </xdr:nvSpPr>
      <xdr:spPr>
        <a:xfrm>
          <a:off x="16268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142748</xdr:rowOff>
    </xdr:from>
    <xdr:to>
      <xdr:col>81</xdr:col>
      <xdr:colOff>101600</xdr:colOff>
      <xdr:row>81</xdr:row>
      <xdr:rowOff>72898</xdr:rowOff>
    </xdr:to>
    <xdr:sp macro="" textlink="">
      <xdr:nvSpPr>
        <xdr:cNvPr id="595" name="フローチャート: 判断 594"/>
        <xdr:cNvSpPr/>
      </xdr:nvSpPr>
      <xdr:spPr>
        <a:xfrm>
          <a:off x="15430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42163</xdr:rowOff>
    </xdr:from>
    <xdr:to>
      <xdr:col>76</xdr:col>
      <xdr:colOff>165100</xdr:colOff>
      <xdr:row>81</xdr:row>
      <xdr:rowOff>143763</xdr:rowOff>
    </xdr:to>
    <xdr:sp macro="" textlink="">
      <xdr:nvSpPr>
        <xdr:cNvPr id="596" name="フローチャート: 判断 595"/>
        <xdr:cNvSpPr/>
      </xdr:nvSpPr>
      <xdr:spPr>
        <a:xfrm>
          <a:off x="14541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115315</xdr:rowOff>
    </xdr:from>
    <xdr:to>
      <xdr:col>72</xdr:col>
      <xdr:colOff>38100</xdr:colOff>
      <xdr:row>82</xdr:row>
      <xdr:rowOff>45465</xdr:rowOff>
    </xdr:to>
    <xdr:sp macro="" textlink="">
      <xdr:nvSpPr>
        <xdr:cNvPr id="597" name="フローチャート: 判断 596"/>
        <xdr:cNvSpPr/>
      </xdr:nvSpPr>
      <xdr:spPr>
        <a:xfrm>
          <a:off x="13652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603" name="楕円 602"/>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5097</xdr:rowOff>
    </xdr:from>
    <xdr:ext cx="405111" cy="259045"/>
    <xdr:sp macro="" textlink="">
      <xdr:nvSpPr>
        <xdr:cNvPr id="604" name="【消防施設】&#10;有形固定資産減価償却率該当値テキスト"/>
        <xdr:cNvSpPr txBox="1"/>
      </xdr:nvSpPr>
      <xdr:spPr>
        <a:xfrm>
          <a:off x="16357600" y="1440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108458</xdr:rowOff>
    </xdr:from>
    <xdr:to>
      <xdr:col>81</xdr:col>
      <xdr:colOff>101600</xdr:colOff>
      <xdr:row>85</xdr:row>
      <xdr:rowOff>38608</xdr:rowOff>
    </xdr:to>
    <xdr:sp macro="" textlink="">
      <xdr:nvSpPr>
        <xdr:cNvPr id="605" name="楕円 604"/>
        <xdr:cNvSpPr/>
      </xdr:nvSpPr>
      <xdr:spPr>
        <a:xfrm>
          <a:off x="15430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140970</xdr:rowOff>
    </xdr:from>
    <xdr:to>
      <xdr:col>85</xdr:col>
      <xdr:colOff>127000</xdr:colOff>
      <xdr:row>84</xdr:row>
      <xdr:rowOff>159258</xdr:rowOff>
    </xdr:to>
    <xdr:cxnSp macro="">
      <xdr:nvCxnSpPr>
        <xdr:cNvPr id="606" name="直線コネクタ 605"/>
        <xdr:cNvCxnSpPr/>
      </xdr:nvCxnSpPr>
      <xdr:spPr>
        <a:xfrm flipV="1">
          <a:off x="15481300" y="1454277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161037</xdr:rowOff>
    </xdr:from>
    <xdr:to>
      <xdr:col>76</xdr:col>
      <xdr:colOff>165100</xdr:colOff>
      <xdr:row>85</xdr:row>
      <xdr:rowOff>91187</xdr:rowOff>
    </xdr:to>
    <xdr:sp macro="" textlink="">
      <xdr:nvSpPr>
        <xdr:cNvPr id="607" name="楕円 606"/>
        <xdr:cNvSpPr/>
      </xdr:nvSpPr>
      <xdr:spPr>
        <a:xfrm>
          <a:off x="14541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159258</xdr:rowOff>
    </xdr:from>
    <xdr:to>
      <xdr:col>81</xdr:col>
      <xdr:colOff>50800</xdr:colOff>
      <xdr:row>85</xdr:row>
      <xdr:rowOff>40387</xdr:rowOff>
    </xdr:to>
    <xdr:cxnSp macro="">
      <xdr:nvCxnSpPr>
        <xdr:cNvPr id="608" name="直線コネクタ 607"/>
        <xdr:cNvCxnSpPr/>
      </xdr:nvCxnSpPr>
      <xdr:spPr>
        <a:xfrm flipV="1">
          <a:off x="14592300" y="145610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129032</xdr:rowOff>
    </xdr:from>
    <xdr:to>
      <xdr:col>72</xdr:col>
      <xdr:colOff>38100</xdr:colOff>
      <xdr:row>85</xdr:row>
      <xdr:rowOff>59182</xdr:rowOff>
    </xdr:to>
    <xdr:sp macro="" textlink="">
      <xdr:nvSpPr>
        <xdr:cNvPr id="609" name="楕円 608"/>
        <xdr:cNvSpPr/>
      </xdr:nvSpPr>
      <xdr:spPr>
        <a:xfrm>
          <a:off x="1365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xdr:rowOff>
    </xdr:from>
    <xdr:to>
      <xdr:col>76</xdr:col>
      <xdr:colOff>114300</xdr:colOff>
      <xdr:row>85</xdr:row>
      <xdr:rowOff>40387</xdr:rowOff>
    </xdr:to>
    <xdr:cxnSp macro="">
      <xdr:nvCxnSpPr>
        <xdr:cNvPr id="610" name="直線コネクタ 609"/>
        <xdr:cNvCxnSpPr/>
      </xdr:nvCxnSpPr>
      <xdr:spPr>
        <a:xfrm>
          <a:off x="13703300" y="14581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89425</xdr:rowOff>
    </xdr:from>
    <xdr:ext cx="405111" cy="259045"/>
    <xdr:sp macro="" textlink="">
      <xdr:nvSpPr>
        <xdr:cNvPr id="611" name="n_1aveValue【消防施設】&#10;有形固定資産減価償却率"/>
        <xdr:cNvSpPr txBox="1"/>
      </xdr:nvSpPr>
      <xdr:spPr>
        <a:xfrm>
          <a:off x="152660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160290</xdr:rowOff>
    </xdr:from>
    <xdr:ext cx="405111" cy="259045"/>
    <xdr:sp macro="" textlink="">
      <xdr:nvSpPr>
        <xdr:cNvPr id="612" name="n_2aveValue【消防施設】&#10;有形固定資産減価償却率"/>
        <xdr:cNvSpPr txBox="1"/>
      </xdr:nvSpPr>
      <xdr:spPr>
        <a:xfrm>
          <a:off x="143897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61992</xdr:rowOff>
    </xdr:from>
    <xdr:ext cx="405111" cy="259045"/>
    <xdr:sp macro="" textlink="">
      <xdr:nvSpPr>
        <xdr:cNvPr id="613" name="n_3aveValue【消防施設】&#10;有形固定資産減価償却率"/>
        <xdr:cNvSpPr txBox="1"/>
      </xdr:nvSpPr>
      <xdr:spPr>
        <a:xfrm>
          <a:off x="13500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29735</xdr:rowOff>
    </xdr:from>
    <xdr:ext cx="405111" cy="259045"/>
    <xdr:sp macro="" textlink="">
      <xdr:nvSpPr>
        <xdr:cNvPr id="614" name="n_1mainValue【消防施設】&#10;有形固定資産減価償却率"/>
        <xdr:cNvSpPr txBox="1"/>
      </xdr:nvSpPr>
      <xdr:spPr>
        <a:xfrm>
          <a:off x="15266044"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82314</xdr:rowOff>
    </xdr:from>
    <xdr:ext cx="405111" cy="259045"/>
    <xdr:sp macro="" textlink="">
      <xdr:nvSpPr>
        <xdr:cNvPr id="615" name="n_2mainValue【消防施設】&#10;有形固定資産減価償却率"/>
        <xdr:cNvSpPr txBox="1"/>
      </xdr:nvSpPr>
      <xdr:spPr>
        <a:xfrm>
          <a:off x="143897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50309</xdr:rowOff>
    </xdr:from>
    <xdr:ext cx="405111" cy="259045"/>
    <xdr:sp macro="" textlink="">
      <xdr:nvSpPr>
        <xdr:cNvPr id="616" name="n_3mainValue【消防施設】&#10;有形固定資産減価償却率"/>
        <xdr:cNvSpPr txBox="1"/>
      </xdr:nvSpPr>
      <xdr:spPr>
        <a:xfrm>
          <a:off x="13500744" y="146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40" name="直線コネクタ 639"/>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43"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44" name="直線コネクタ 643"/>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45"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46" name="フローチャート: 判断 645"/>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47" name="フローチャート: 判断 64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48" name="フローチャート: 判断 647"/>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9" name="フローチャート: 判断 64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55" name="楕円 654"/>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656" name="【消防施設】&#10;一人当たり面積該当値テキスト"/>
        <xdr:cNvSpPr txBox="1"/>
      </xdr:nvSpPr>
      <xdr:spPr>
        <a:xfrm>
          <a:off x="22199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657" name="楕円 656"/>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57150</xdr:rowOff>
    </xdr:to>
    <xdr:cxnSp macro="">
      <xdr:nvCxnSpPr>
        <xdr:cNvPr id="658" name="直線コネクタ 657"/>
        <xdr:cNvCxnSpPr/>
      </xdr:nvCxnSpPr>
      <xdr:spPr>
        <a:xfrm>
          <a:off x="21323300" y="14257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154939</xdr:rowOff>
    </xdr:from>
    <xdr:to>
      <xdr:col>107</xdr:col>
      <xdr:colOff>101600</xdr:colOff>
      <xdr:row>83</xdr:row>
      <xdr:rowOff>85089</xdr:rowOff>
    </xdr:to>
    <xdr:sp macro="" textlink="">
      <xdr:nvSpPr>
        <xdr:cNvPr id="659" name="楕円 658"/>
        <xdr:cNvSpPr/>
      </xdr:nvSpPr>
      <xdr:spPr>
        <a:xfrm>
          <a:off x="2038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34289</xdr:rowOff>
    </xdr:to>
    <xdr:cxnSp macro="">
      <xdr:nvCxnSpPr>
        <xdr:cNvPr id="660" name="直線コネクタ 659"/>
        <xdr:cNvCxnSpPr/>
      </xdr:nvCxnSpPr>
      <xdr:spPr>
        <a:xfrm flipV="1">
          <a:off x="20434300" y="1425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661" name="楕円 660"/>
        <xdr:cNvSpPr/>
      </xdr:nvSpPr>
      <xdr:spPr>
        <a:xfrm>
          <a:off x="19494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34289</xdr:rowOff>
    </xdr:from>
    <xdr:to>
      <xdr:col>107</xdr:col>
      <xdr:colOff>50800</xdr:colOff>
      <xdr:row>83</xdr:row>
      <xdr:rowOff>102870</xdr:rowOff>
    </xdr:to>
    <xdr:cxnSp macro="">
      <xdr:nvCxnSpPr>
        <xdr:cNvPr id="662" name="直線コネクタ 661"/>
        <xdr:cNvCxnSpPr/>
      </xdr:nvCxnSpPr>
      <xdr:spPr>
        <a:xfrm flipV="1">
          <a:off x="19545300" y="14264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663"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64"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65"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666" name="n_1mainValue【消防施設】&#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101616</xdr:rowOff>
    </xdr:from>
    <xdr:ext cx="469744" cy="259045"/>
    <xdr:sp macro="" textlink="">
      <xdr:nvSpPr>
        <xdr:cNvPr id="667" name="n_2mainValue【消防施設】&#10;一人当たり面積"/>
        <xdr:cNvSpPr txBox="1"/>
      </xdr:nvSpPr>
      <xdr:spPr>
        <a:xfrm>
          <a:off x="20199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668" name="n_3main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9" name="直線コネクタ 6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0" name="テキスト ボックス 67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1" name="直線コネクタ 6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2" name="テキスト ボックス 6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3" name="直線コネクタ 6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4" name="テキスト ボックス 6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5" name="直線コネクタ 6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6" name="テキスト ボックス 6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7" name="直線コネクタ 6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8" name="テキスト ボックス 68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692" name="直線コネクタ 691"/>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693"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94" name="直線コネクタ 69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695"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696" name="直線コネクタ 695"/>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697"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698" name="フローチャート: 判断 697"/>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699" name="フローチャート: 判断 698"/>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00" name="フローチャート: 判断 699"/>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01" name="フローチャート: 判断 700"/>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130175</xdr:rowOff>
    </xdr:from>
    <xdr:to>
      <xdr:col>85</xdr:col>
      <xdr:colOff>177800</xdr:colOff>
      <xdr:row>101</xdr:row>
      <xdr:rowOff>60325</xdr:rowOff>
    </xdr:to>
    <xdr:sp macro="" textlink="">
      <xdr:nvSpPr>
        <xdr:cNvPr id="707" name="楕円 706"/>
        <xdr:cNvSpPr/>
      </xdr:nvSpPr>
      <xdr:spPr>
        <a:xfrm>
          <a:off x="162687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153052</xdr:rowOff>
    </xdr:from>
    <xdr:ext cx="405111" cy="259045"/>
    <xdr:sp macro="" textlink="">
      <xdr:nvSpPr>
        <xdr:cNvPr id="708" name="【庁舎】&#10;有形固定資産減価償却率該当値テキスト"/>
        <xdr:cNvSpPr txBox="1"/>
      </xdr:nvSpPr>
      <xdr:spPr>
        <a:xfrm>
          <a:off x="16357600"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168275</xdr:rowOff>
    </xdr:from>
    <xdr:to>
      <xdr:col>81</xdr:col>
      <xdr:colOff>101600</xdr:colOff>
      <xdr:row>101</xdr:row>
      <xdr:rowOff>98425</xdr:rowOff>
    </xdr:to>
    <xdr:sp macro="" textlink="">
      <xdr:nvSpPr>
        <xdr:cNvPr id="709" name="楕円 708"/>
        <xdr:cNvSpPr/>
      </xdr:nvSpPr>
      <xdr:spPr>
        <a:xfrm>
          <a:off x="15430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9525</xdr:rowOff>
    </xdr:from>
    <xdr:to>
      <xdr:col>85</xdr:col>
      <xdr:colOff>127000</xdr:colOff>
      <xdr:row>101</xdr:row>
      <xdr:rowOff>47625</xdr:rowOff>
    </xdr:to>
    <xdr:cxnSp macro="">
      <xdr:nvCxnSpPr>
        <xdr:cNvPr id="710" name="直線コネクタ 709"/>
        <xdr:cNvCxnSpPr/>
      </xdr:nvCxnSpPr>
      <xdr:spPr>
        <a:xfrm flipV="1">
          <a:off x="15481300" y="17325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34925</xdr:rowOff>
    </xdr:from>
    <xdr:to>
      <xdr:col>76</xdr:col>
      <xdr:colOff>165100</xdr:colOff>
      <xdr:row>101</xdr:row>
      <xdr:rowOff>136525</xdr:rowOff>
    </xdr:to>
    <xdr:sp macro="" textlink="">
      <xdr:nvSpPr>
        <xdr:cNvPr id="711" name="楕円 710"/>
        <xdr:cNvSpPr/>
      </xdr:nvSpPr>
      <xdr:spPr>
        <a:xfrm>
          <a:off x="1454150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47625</xdr:rowOff>
    </xdr:from>
    <xdr:to>
      <xdr:col>81</xdr:col>
      <xdr:colOff>50800</xdr:colOff>
      <xdr:row>101</xdr:row>
      <xdr:rowOff>85725</xdr:rowOff>
    </xdr:to>
    <xdr:cxnSp macro="">
      <xdr:nvCxnSpPr>
        <xdr:cNvPr id="712" name="直線コネクタ 711"/>
        <xdr:cNvCxnSpPr/>
      </xdr:nvCxnSpPr>
      <xdr:spPr>
        <a:xfrm flipV="1">
          <a:off x="14592300" y="17364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73025</xdr:rowOff>
    </xdr:from>
    <xdr:to>
      <xdr:col>72</xdr:col>
      <xdr:colOff>38100</xdr:colOff>
      <xdr:row>102</xdr:row>
      <xdr:rowOff>3175</xdr:rowOff>
    </xdr:to>
    <xdr:sp macro="" textlink="">
      <xdr:nvSpPr>
        <xdr:cNvPr id="713" name="楕円 712"/>
        <xdr:cNvSpPr/>
      </xdr:nvSpPr>
      <xdr:spPr>
        <a:xfrm>
          <a:off x="13652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85725</xdr:rowOff>
    </xdr:from>
    <xdr:to>
      <xdr:col>76</xdr:col>
      <xdr:colOff>114300</xdr:colOff>
      <xdr:row>101</xdr:row>
      <xdr:rowOff>123825</xdr:rowOff>
    </xdr:to>
    <xdr:cxnSp macro="">
      <xdr:nvCxnSpPr>
        <xdr:cNvPr id="714" name="直線コネクタ 713"/>
        <xdr:cNvCxnSpPr/>
      </xdr:nvCxnSpPr>
      <xdr:spPr>
        <a:xfrm flipV="1">
          <a:off x="13703300" y="1740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15"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16"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19066</xdr:rowOff>
    </xdr:from>
    <xdr:ext cx="405111" cy="259045"/>
    <xdr:sp macro="" textlink="">
      <xdr:nvSpPr>
        <xdr:cNvPr id="717" name="n_3aveValue【庁舎】&#10;有形固定資産減価償却率"/>
        <xdr:cNvSpPr txBox="1"/>
      </xdr:nvSpPr>
      <xdr:spPr>
        <a:xfrm>
          <a:off x="13500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114952</xdr:rowOff>
    </xdr:from>
    <xdr:ext cx="405111" cy="259045"/>
    <xdr:sp macro="" textlink="">
      <xdr:nvSpPr>
        <xdr:cNvPr id="718" name="n_1mainValue【庁舎】&#10;有形固定資産減価償却率"/>
        <xdr:cNvSpPr txBox="1"/>
      </xdr:nvSpPr>
      <xdr:spPr>
        <a:xfrm>
          <a:off x="152660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153052</xdr:rowOff>
    </xdr:from>
    <xdr:ext cx="405111" cy="259045"/>
    <xdr:sp macro="" textlink="">
      <xdr:nvSpPr>
        <xdr:cNvPr id="719" name="n_2mainValue【庁舎】&#10;有形固定資産減価償却率"/>
        <xdr:cNvSpPr txBox="1"/>
      </xdr:nvSpPr>
      <xdr:spPr>
        <a:xfrm>
          <a:off x="1438974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19702</xdr:rowOff>
    </xdr:from>
    <xdr:ext cx="405111" cy="259045"/>
    <xdr:sp macro="" textlink="">
      <xdr:nvSpPr>
        <xdr:cNvPr id="720" name="n_3mainValue【庁舎】&#10;有形固定資産減価償却率"/>
        <xdr:cNvSpPr txBox="1"/>
      </xdr:nvSpPr>
      <xdr:spPr>
        <a:xfrm>
          <a:off x="13500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1" name="直線コネクタ 7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2" name="テキスト ボックス 7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3" name="直線コネクタ 7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4" name="テキスト ボックス 7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5" name="直線コネクタ 7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6" name="テキスト ボックス 7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7" name="直線コネクタ 7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8" name="テキスト ボックス 7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42" name="直線コネクタ 741"/>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43"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44" name="直線コネクタ 743"/>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45"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46" name="直線コネクタ 745"/>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47"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48" name="フローチャート: 判断 747"/>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49" name="フローチャート: 判断 748"/>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50" name="フローチャート: 判断 749"/>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51" name="フローチャート: 判断 750"/>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757" name="楕円 756"/>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758" name="【庁舎】&#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759" name="楕円 758"/>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108204</xdr:rowOff>
    </xdr:to>
    <xdr:cxnSp macro="">
      <xdr:nvCxnSpPr>
        <xdr:cNvPr id="760" name="直線コネクタ 759"/>
        <xdr:cNvCxnSpPr/>
      </xdr:nvCxnSpPr>
      <xdr:spPr>
        <a:xfrm flipV="1">
          <a:off x="21323300" y="17934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761" name="楕円 760"/>
        <xdr:cNvSpPr/>
      </xdr:nvSpPr>
      <xdr:spPr>
        <a:xfrm>
          <a:off x="20383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112776</xdr:rowOff>
    </xdr:to>
    <xdr:cxnSp macro="">
      <xdr:nvCxnSpPr>
        <xdr:cNvPr id="762" name="直線コネクタ 761"/>
        <xdr:cNvCxnSpPr/>
      </xdr:nvCxnSpPr>
      <xdr:spPr>
        <a:xfrm flipV="1">
          <a:off x="20434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763" name="楕円 762"/>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112776</xdr:rowOff>
    </xdr:from>
    <xdr:to>
      <xdr:col>107</xdr:col>
      <xdr:colOff>50800</xdr:colOff>
      <xdr:row>104</xdr:row>
      <xdr:rowOff>112776</xdr:rowOff>
    </xdr:to>
    <xdr:cxnSp macro="">
      <xdr:nvCxnSpPr>
        <xdr:cNvPr id="764" name="直線コネクタ 763"/>
        <xdr:cNvCxnSpPr/>
      </xdr:nvCxnSpPr>
      <xdr:spPr>
        <a:xfrm>
          <a:off x="19545300" y="1794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765"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766" name="n_2aveValue【庁舎】&#10;一人当たり面積"/>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767" name="n_3ave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768" name="n_1mainValue【庁舎】&#10;一人当たり面積"/>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769" name="n_2mainValue【庁舎】&#10;一人当たり面積"/>
        <xdr:cNvSpPr txBox="1"/>
      </xdr:nvSpPr>
      <xdr:spPr>
        <a:xfrm>
          <a:off x="20199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770" name="n_3mainValue【庁舎】&#10;一人当たり面積"/>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年度に福祉ふれあいセンターを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新たに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開設したため、類似団体と比較して有形固定資産減価償却率が低くなっています。それに伴い福祉施設一人当たり面積も増加していますが、類似団体と比較すると平均を下回っています。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市民会館は今後建替えを予定しており、有形固定資産減価償却率が低下する見込みとなっています。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171,811
171,216
561.57
80,004,457
78,247,987
1,672,277
39,506,846
84,838,359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財政力指数は、前年度と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これは市民税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における交付税算入額の増などによ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収入額の伸びが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需要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の伸びを上回ったことが主な要因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となっております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今後も引き続き、税収の徴収率向上と広告料収入などの新たな財源確保に努めてまいります。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165399</xdr:rowOff>
    </xdr:from>
    <xdr:ext cx="736600" cy="259045"/>
    <xdr:sp macro="" textlink="">
      <xdr:nvSpPr>
        <xdr:cNvPr id="91" name="テキスト ボックス 90"/>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95" name="テキスト ボックス 94"/>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経常収支比率は、前年度と比較して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固定資産税普通交付税等における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経常一般財源が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したことが要因となっております</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が、過去</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年間において類似団体平均を下回って推移しております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今後も引き続き、義務的経費の抑制に努めてまいります。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160528</xdr:rowOff>
    </xdr:to>
    <xdr:cxnSp macro="">
      <xdr:nvCxnSpPr>
        <xdr:cNvPr id="130" name="直線コネクタ 129"/>
        <xdr:cNvCxnSpPr/>
      </xdr:nvCxnSpPr>
      <xdr:spPr>
        <a:xfrm>
          <a:off x="4114800" y="103606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121920</xdr:rowOff>
    </xdr:to>
    <xdr:cxnSp macro="">
      <xdr:nvCxnSpPr>
        <xdr:cNvPr id="133" name="直線コネクタ 132"/>
        <xdr:cNvCxnSpPr/>
      </xdr:nvCxnSpPr>
      <xdr:spPr>
        <a:xfrm flipV="1">
          <a:off x="3225800" y="1036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121920</xdr:rowOff>
    </xdr:to>
    <xdr:cxnSp macro="">
      <xdr:nvCxnSpPr>
        <xdr:cNvPr id="136" name="直線コネクタ 135"/>
        <xdr:cNvCxnSpPr/>
      </xdr:nvCxnSpPr>
      <xdr:spPr>
        <a:xfrm>
          <a:off x="2336800" y="102158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138938</xdr:rowOff>
    </xdr:to>
    <xdr:cxnSp macro="">
      <xdr:nvCxnSpPr>
        <xdr:cNvPr id="139" name="直線コネクタ 138"/>
        <xdr:cNvCxnSpPr/>
      </xdr:nvCxnSpPr>
      <xdr:spPr>
        <a:xfrm flipV="1">
          <a:off x="1447800" y="102158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41" name="テキスト ボックス 140"/>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43" name="テキスト ボックス 142"/>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9" name="楕円 148"/>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50"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1" name="楕円 150"/>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2" name="テキスト ボックス 151"/>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3" name="楕円 152"/>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4" name="テキスト ボックス 153"/>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5" name="楕円 154"/>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56" name="テキスト ボックス 155"/>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7" name="楕円 156"/>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58" name="テキスト ボックス 157"/>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人口１人当たりの人件費・物件費等の決算額は、前年度と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1,771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円増となっており、北海道胆振東部地震に伴う災害対応による人件費の増などが主な要因となっております。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今後も引き続き、行財政改革の取組みを通じて、効率的な財政運営に努めてまいります。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116931</xdr:rowOff>
    </xdr:from>
    <xdr:to>
      <xdr:col>23</xdr:col>
      <xdr:colOff>133350</xdr:colOff>
      <xdr:row>83</xdr:row>
      <xdr:rowOff>137280</xdr:rowOff>
    </xdr:to>
    <xdr:cxnSp macro="">
      <xdr:nvCxnSpPr>
        <xdr:cNvPr id="195" name="直線コネクタ 194"/>
        <xdr:cNvCxnSpPr/>
      </xdr:nvCxnSpPr>
      <xdr:spPr>
        <a:xfrm>
          <a:off x="4114800" y="14347281"/>
          <a:ext cx="8382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101969</xdr:rowOff>
    </xdr:from>
    <xdr:to>
      <xdr:col>19</xdr:col>
      <xdr:colOff>133350</xdr:colOff>
      <xdr:row>83</xdr:row>
      <xdr:rowOff>116931</xdr:rowOff>
    </xdr:to>
    <xdr:cxnSp macro="">
      <xdr:nvCxnSpPr>
        <xdr:cNvPr id="198" name="直線コネクタ 197"/>
        <xdr:cNvCxnSpPr/>
      </xdr:nvCxnSpPr>
      <xdr:spPr>
        <a:xfrm>
          <a:off x="3225800" y="14332319"/>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64878</xdr:rowOff>
    </xdr:from>
    <xdr:to>
      <xdr:col>15</xdr:col>
      <xdr:colOff>82550</xdr:colOff>
      <xdr:row>83</xdr:row>
      <xdr:rowOff>101969</xdr:rowOff>
    </xdr:to>
    <xdr:cxnSp macro="">
      <xdr:nvCxnSpPr>
        <xdr:cNvPr id="201" name="直線コネクタ 200"/>
        <xdr:cNvCxnSpPr/>
      </xdr:nvCxnSpPr>
      <xdr:spPr>
        <a:xfrm>
          <a:off x="2336800" y="14295228"/>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39622</xdr:rowOff>
    </xdr:from>
    <xdr:to>
      <xdr:col>11</xdr:col>
      <xdr:colOff>31750</xdr:colOff>
      <xdr:row>83</xdr:row>
      <xdr:rowOff>64878</xdr:rowOff>
    </xdr:to>
    <xdr:cxnSp macro="">
      <xdr:nvCxnSpPr>
        <xdr:cNvPr id="204" name="直線コネクタ 203"/>
        <xdr:cNvCxnSpPr/>
      </xdr:nvCxnSpPr>
      <xdr:spPr>
        <a:xfrm>
          <a:off x="1447800" y="14269972"/>
          <a:ext cx="889000" cy="2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86480</xdr:rowOff>
    </xdr:from>
    <xdr:to>
      <xdr:col>23</xdr:col>
      <xdr:colOff>184150</xdr:colOff>
      <xdr:row>84</xdr:row>
      <xdr:rowOff>16630</xdr:rowOff>
    </xdr:to>
    <xdr:sp macro="" textlink="">
      <xdr:nvSpPr>
        <xdr:cNvPr id="214" name="楕円 213"/>
        <xdr:cNvSpPr/>
      </xdr:nvSpPr>
      <xdr:spPr>
        <a:xfrm>
          <a:off x="4902200" y="143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58557</xdr:rowOff>
    </xdr:from>
    <xdr:ext cx="762000" cy="259045"/>
    <xdr:sp macro="" textlink="">
      <xdr:nvSpPr>
        <xdr:cNvPr id="215" name="人件費・物件費等の状況該当値テキスト"/>
        <xdr:cNvSpPr txBox="1"/>
      </xdr:nvSpPr>
      <xdr:spPr>
        <a:xfrm>
          <a:off x="5041900" y="1428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66131</xdr:rowOff>
    </xdr:from>
    <xdr:to>
      <xdr:col>19</xdr:col>
      <xdr:colOff>184150</xdr:colOff>
      <xdr:row>83</xdr:row>
      <xdr:rowOff>167731</xdr:rowOff>
    </xdr:to>
    <xdr:sp macro="" textlink="">
      <xdr:nvSpPr>
        <xdr:cNvPr id="216" name="楕円 215"/>
        <xdr:cNvSpPr/>
      </xdr:nvSpPr>
      <xdr:spPr>
        <a:xfrm>
          <a:off x="4064000" y="142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152508</xdr:rowOff>
    </xdr:from>
    <xdr:ext cx="736600" cy="259045"/>
    <xdr:sp macro="" textlink="">
      <xdr:nvSpPr>
        <xdr:cNvPr id="217" name="テキスト ボックス 216"/>
        <xdr:cNvSpPr txBox="1"/>
      </xdr:nvSpPr>
      <xdr:spPr>
        <a:xfrm>
          <a:off x="3733800" y="143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51169</xdr:rowOff>
    </xdr:from>
    <xdr:to>
      <xdr:col>15</xdr:col>
      <xdr:colOff>133350</xdr:colOff>
      <xdr:row>83</xdr:row>
      <xdr:rowOff>152769</xdr:rowOff>
    </xdr:to>
    <xdr:sp macro="" textlink="">
      <xdr:nvSpPr>
        <xdr:cNvPr id="218" name="楕円 217"/>
        <xdr:cNvSpPr/>
      </xdr:nvSpPr>
      <xdr:spPr>
        <a:xfrm>
          <a:off x="3175000" y="142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162946</xdr:rowOff>
    </xdr:from>
    <xdr:ext cx="762000" cy="259045"/>
    <xdr:sp macro="" textlink="">
      <xdr:nvSpPr>
        <xdr:cNvPr id="219" name="テキスト ボックス 218"/>
        <xdr:cNvSpPr txBox="1"/>
      </xdr:nvSpPr>
      <xdr:spPr>
        <a:xfrm>
          <a:off x="2844800" y="1405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14078</xdr:rowOff>
    </xdr:from>
    <xdr:to>
      <xdr:col>11</xdr:col>
      <xdr:colOff>82550</xdr:colOff>
      <xdr:row>83</xdr:row>
      <xdr:rowOff>115678</xdr:rowOff>
    </xdr:to>
    <xdr:sp macro="" textlink="">
      <xdr:nvSpPr>
        <xdr:cNvPr id="220" name="楕円 219"/>
        <xdr:cNvSpPr/>
      </xdr:nvSpPr>
      <xdr:spPr>
        <a:xfrm>
          <a:off x="2286000" y="142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125855</xdr:rowOff>
    </xdr:from>
    <xdr:ext cx="762000" cy="259045"/>
    <xdr:sp macro="" textlink="">
      <xdr:nvSpPr>
        <xdr:cNvPr id="221" name="テキスト ボックス 220"/>
        <xdr:cNvSpPr txBox="1"/>
      </xdr:nvSpPr>
      <xdr:spPr>
        <a:xfrm>
          <a:off x="1955800" y="140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160272</xdr:rowOff>
    </xdr:from>
    <xdr:to>
      <xdr:col>7</xdr:col>
      <xdr:colOff>31750</xdr:colOff>
      <xdr:row>83</xdr:row>
      <xdr:rowOff>90422</xdr:rowOff>
    </xdr:to>
    <xdr:sp macro="" textlink="">
      <xdr:nvSpPr>
        <xdr:cNvPr id="222" name="楕円 221"/>
        <xdr:cNvSpPr/>
      </xdr:nvSpPr>
      <xdr:spPr>
        <a:xfrm>
          <a:off x="1397000" y="142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100599</xdr:rowOff>
    </xdr:from>
    <xdr:ext cx="762000" cy="259045"/>
    <xdr:sp macro="" textlink="">
      <xdr:nvSpPr>
        <xdr:cNvPr id="223" name="テキスト ボックス 222"/>
        <xdr:cNvSpPr txBox="1"/>
      </xdr:nvSpPr>
      <xdr:spPr>
        <a:xfrm>
          <a:off x="1066800" y="13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給与水準は、前年度と比較して同ポイントとなっており、給与について大きな変動はありません。</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今後も引き続き給与の適正化に取り組んでまいります。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84</xdr:row>
      <xdr:rowOff>130811</xdr:rowOff>
    </xdr:to>
    <xdr:cxnSp macro="">
      <xdr:nvCxnSpPr>
        <xdr:cNvPr id="255" name="直線コネクタ 254"/>
        <xdr:cNvCxnSpPr/>
      </xdr:nvCxnSpPr>
      <xdr:spPr>
        <a:xfrm>
          <a:off x="16179800" y="14532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130811</xdr:rowOff>
    </xdr:to>
    <xdr:cxnSp macro="">
      <xdr:nvCxnSpPr>
        <xdr:cNvPr id="258" name="直線コネクタ 257"/>
        <xdr:cNvCxnSpPr/>
      </xdr:nvCxnSpPr>
      <xdr:spPr>
        <a:xfrm>
          <a:off x="15290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85</xdr:row>
      <xdr:rowOff>104139</xdr:rowOff>
    </xdr:to>
    <xdr:cxnSp macro="">
      <xdr:nvCxnSpPr>
        <xdr:cNvPr id="261" name="直線コネクタ 260"/>
        <xdr:cNvCxnSpPr/>
      </xdr:nvCxnSpPr>
      <xdr:spPr>
        <a:xfrm flipV="1">
          <a:off x="14401800" y="1450848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104139</xdr:rowOff>
    </xdr:to>
    <xdr:cxnSp macro="">
      <xdr:nvCxnSpPr>
        <xdr:cNvPr id="264" name="直線コネクタ 263"/>
        <xdr:cNvCxnSpPr/>
      </xdr:nvCxnSpPr>
      <xdr:spPr>
        <a:xfrm>
          <a:off x="13512800" y="14605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4" name="楕円 273"/>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5"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6" name="楕円 275"/>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7" name="テキスト ボックス 27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8" name="楕円 277"/>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9" name="テキスト ボックス 278"/>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0" name="楕円 279"/>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1" name="テキスト ボックス 280"/>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人口千人当たりの職員数は、前年度と比較して同程度となっており、職員数に大きな変動はありません。</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今後も引き続き、現正規職員数を基準とし、新たな行政需要に対しても再配置により対応することで、職員数の適正管理に努めてまいります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72934</xdr:rowOff>
    </xdr:from>
    <xdr:to>
      <xdr:col>81</xdr:col>
      <xdr:colOff>44450</xdr:colOff>
      <xdr:row>63</xdr:row>
      <xdr:rowOff>93617</xdr:rowOff>
    </xdr:to>
    <xdr:cxnSp macro="">
      <xdr:nvCxnSpPr>
        <xdr:cNvPr id="320" name="直線コネクタ 319"/>
        <xdr:cNvCxnSpPr/>
      </xdr:nvCxnSpPr>
      <xdr:spPr>
        <a:xfrm flipV="1">
          <a:off x="16179800" y="1087428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79828</xdr:rowOff>
    </xdr:from>
    <xdr:to>
      <xdr:col>77</xdr:col>
      <xdr:colOff>44450</xdr:colOff>
      <xdr:row>63</xdr:row>
      <xdr:rowOff>93617</xdr:rowOff>
    </xdr:to>
    <xdr:cxnSp macro="">
      <xdr:nvCxnSpPr>
        <xdr:cNvPr id="323" name="直線コネクタ 322"/>
        <xdr:cNvCxnSpPr/>
      </xdr:nvCxnSpPr>
      <xdr:spPr>
        <a:xfrm>
          <a:off x="15290800" y="1088117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79828</xdr:rowOff>
    </xdr:to>
    <xdr:cxnSp macro="">
      <xdr:nvCxnSpPr>
        <xdr:cNvPr id="326" name="直線コネクタ 325"/>
        <xdr:cNvCxnSpPr/>
      </xdr:nvCxnSpPr>
      <xdr:spPr>
        <a:xfrm>
          <a:off x="14401800" y="1081913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134076</xdr:rowOff>
    </xdr:from>
    <xdr:to>
      <xdr:col>68</xdr:col>
      <xdr:colOff>152400</xdr:colOff>
      <xdr:row>63</xdr:row>
      <xdr:rowOff>17780</xdr:rowOff>
    </xdr:to>
    <xdr:cxnSp macro="">
      <xdr:nvCxnSpPr>
        <xdr:cNvPr id="329" name="直線コネクタ 328"/>
        <xdr:cNvCxnSpPr/>
      </xdr:nvCxnSpPr>
      <xdr:spPr>
        <a:xfrm>
          <a:off x="13512800" y="1076397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22134</xdr:rowOff>
    </xdr:from>
    <xdr:to>
      <xdr:col>81</xdr:col>
      <xdr:colOff>95250</xdr:colOff>
      <xdr:row>63</xdr:row>
      <xdr:rowOff>123734</xdr:rowOff>
    </xdr:to>
    <xdr:sp macro="" textlink="">
      <xdr:nvSpPr>
        <xdr:cNvPr id="339" name="楕円 338"/>
        <xdr:cNvSpPr/>
      </xdr:nvSpPr>
      <xdr:spPr>
        <a:xfrm>
          <a:off x="16967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165661</xdr:rowOff>
    </xdr:from>
    <xdr:ext cx="762000" cy="259045"/>
    <xdr:sp macro="" textlink="">
      <xdr:nvSpPr>
        <xdr:cNvPr id="340" name="定員管理の状況該当値テキスト"/>
        <xdr:cNvSpPr txBox="1"/>
      </xdr:nvSpPr>
      <xdr:spPr>
        <a:xfrm>
          <a:off x="17106900" y="10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42817</xdr:rowOff>
    </xdr:from>
    <xdr:to>
      <xdr:col>77</xdr:col>
      <xdr:colOff>95250</xdr:colOff>
      <xdr:row>63</xdr:row>
      <xdr:rowOff>144417</xdr:rowOff>
    </xdr:to>
    <xdr:sp macro="" textlink="">
      <xdr:nvSpPr>
        <xdr:cNvPr id="341" name="楕円 340"/>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129194</xdr:rowOff>
    </xdr:from>
    <xdr:ext cx="736600" cy="259045"/>
    <xdr:sp macro="" textlink="">
      <xdr:nvSpPr>
        <xdr:cNvPr id="342" name="テキスト ボックス 341"/>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29028</xdr:rowOff>
    </xdr:from>
    <xdr:to>
      <xdr:col>73</xdr:col>
      <xdr:colOff>44450</xdr:colOff>
      <xdr:row>63</xdr:row>
      <xdr:rowOff>130628</xdr:rowOff>
    </xdr:to>
    <xdr:sp macro="" textlink="">
      <xdr:nvSpPr>
        <xdr:cNvPr id="343" name="楕円 342"/>
        <xdr:cNvSpPr/>
      </xdr:nvSpPr>
      <xdr:spPr>
        <a:xfrm>
          <a:off x="15240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115405</xdr:rowOff>
    </xdr:from>
    <xdr:ext cx="762000" cy="259045"/>
    <xdr:sp macro="" textlink="">
      <xdr:nvSpPr>
        <xdr:cNvPr id="344" name="テキスト ボックス 343"/>
        <xdr:cNvSpPr txBox="1"/>
      </xdr:nvSpPr>
      <xdr:spPr>
        <a:xfrm>
          <a:off x="14909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5" name="楕円 344"/>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6" name="テキスト ボックス 345"/>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83276</xdr:rowOff>
    </xdr:from>
    <xdr:to>
      <xdr:col>64</xdr:col>
      <xdr:colOff>152400</xdr:colOff>
      <xdr:row>63</xdr:row>
      <xdr:rowOff>13426</xdr:rowOff>
    </xdr:to>
    <xdr:sp macro="" textlink="">
      <xdr:nvSpPr>
        <xdr:cNvPr id="347" name="楕円 346"/>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169653</xdr:rowOff>
    </xdr:from>
    <xdr:ext cx="762000" cy="259045"/>
    <xdr:sp macro="" textlink="">
      <xdr:nvSpPr>
        <xdr:cNvPr id="348" name="テキスト ボックス 347"/>
        <xdr:cNvSpPr txBox="1"/>
      </xdr:nvSpPr>
      <xdr:spPr>
        <a:xfrm>
          <a:off x="13131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実質公債費比率は、前年度と比較して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ポイントの増となっております。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地方債については、毎年の償還額以上に借入を行わないことを基本とすることで、地方債の残高の減少に繋げてきました。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今後も引き続き、財政基盤安定化計画に基づき、基金及び市債の発行管理などにより、公債費の将来負担が過大にならないよう、健全な財政運営に努めてまいります。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59872</xdr:rowOff>
    </xdr:to>
    <xdr:cxnSp macro="">
      <xdr:nvCxnSpPr>
        <xdr:cNvPr id="383" name="直線コネクタ 382"/>
        <xdr:cNvCxnSpPr/>
      </xdr:nvCxnSpPr>
      <xdr:spPr>
        <a:xfrm>
          <a:off x="16179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25400</xdr:rowOff>
    </xdr:to>
    <xdr:cxnSp macro="">
      <xdr:nvCxnSpPr>
        <xdr:cNvPr id="386" name="直線コネクタ 385"/>
        <xdr:cNvCxnSpPr/>
      </xdr:nvCxnSpPr>
      <xdr:spPr>
        <a:xfrm>
          <a:off x="15290800" y="716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139398</xdr:rowOff>
    </xdr:to>
    <xdr:cxnSp macro="">
      <xdr:nvCxnSpPr>
        <xdr:cNvPr id="389" name="直線コネクタ 388"/>
        <xdr:cNvCxnSpPr/>
      </xdr:nvCxnSpPr>
      <xdr:spPr>
        <a:xfrm>
          <a:off x="14401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117324</xdr:rowOff>
    </xdr:to>
    <xdr:cxnSp macro="">
      <xdr:nvCxnSpPr>
        <xdr:cNvPr id="392" name="直線コネクタ 391"/>
        <xdr:cNvCxnSpPr/>
      </xdr:nvCxnSpPr>
      <xdr:spPr>
        <a:xfrm flipV="1">
          <a:off x="13512800" y="714586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2" name="楕円 401"/>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3"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4" name="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5" name="テキスト ボックス 40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06" name="楕円 405"/>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07" name="テキスト ボックス 406"/>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8" name="楕円 407"/>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9" name="テキスト ボックス 408"/>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0" name="楕円 409"/>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1" name="テキスト ボックス 410"/>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将来負担比率は、前年度と比較して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ポイントの減となっております。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国民健康保険基金等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の積立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により充当可能基金が増加したことが要因です。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今後も引き続き、財政基盤安定化計画に基づき、基金及び市債の発行管理などにより、将来の財政運営に過大な負担とならないよう、健全な財政運営に努めてまいります。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157268</xdr:rowOff>
    </xdr:from>
    <xdr:to>
      <xdr:col>81</xdr:col>
      <xdr:colOff>44450</xdr:colOff>
      <xdr:row>18</xdr:row>
      <xdr:rowOff>169333</xdr:rowOff>
    </xdr:to>
    <xdr:cxnSp macro="">
      <xdr:nvCxnSpPr>
        <xdr:cNvPr id="445" name="直線コネクタ 444"/>
        <xdr:cNvCxnSpPr/>
      </xdr:nvCxnSpPr>
      <xdr:spPr>
        <a:xfrm flipV="1">
          <a:off x="16179800" y="324336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169333</xdr:rowOff>
    </xdr:from>
    <xdr:to>
      <xdr:col>77</xdr:col>
      <xdr:colOff>44450</xdr:colOff>
      <xdr:row>19</xdr:row>
      <xdr:rowOff>101106</xdr:rowOff>
    </xdr:to>
    <xdr:cxnSp macro="">
      <xdr:nvCxnSpPr>
        <xdr:cNvPr id="448" name="直線コネクタ 447"/>
        <xdr:cNvCxnSpPr/>
      </xdr:nvCxnSpPr>
      <xdr:spPr>
        <a:xfrm flipV="1">
          <a:off x="15290800" y="3255433"/>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82338</xdr:rowOff>
    </xdr:from>
    <xdr:to>
      <xdr:col>72</xdr:col>
      <xdr:colOff>203200</xdr:colOff>
      <xdr:row>19</xdr:row>
      <xdr:rowOff>101106</xdr:rowOff>
    </xdr:to>
    <xdr:cxnSp macro="">
      <xdr:nvCxnSpPr>
        <xdr:cNvPr id="451" name="直線コネクタ 450"/>
        <xdr:cNvCxnSpPr/>
      </xdr:nvCxnSpPr>
      <xdr:spPr>
        <a:xfrm>
          <a:off x="14401800" y="3339888"/>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82338</xdr:rowOff>
    </xdr:from>
    <xdr:to>
      <xdr:col>68</xdr:col>
      <xdr:colOff>152400</xdr:colOff>
      <xdr:row>20</xdr:row>
      <xdr:rowOff>44944</xdr:rowOff>
    </xdr:to>
    <xdr:cxnSp macro="">
      <xdr:nvCxnSpPr>
        <xdr:cNvPr id="454" name="直線コネクタ 453"/>
        <xdr:cNvCxnSpPr/>
      </xdr:nvCxnSpPr>
      <xdr:spPr>
        <a:xfrm flipV="1">
          <a:off x="13512800" y="333988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106468</xdr:rowOff>
    </xdr:from>
    <xdr:to>
      <xdr:col>81</xdr:col>
      <xdr:colOff>95250</xdr:colOff>
      <xdr:row>19</xdr:row>
      <xdr:rowOff>36618</xdr:rowOff>
    </xdr:to>
    <xdr:sp macro="" textlink="">
      <xdr:nvSpPr>
        <xdr:cNvPr id="464" name="楕円 463"/>
        <xdr:cNvSpPr/>
      </xdr:nvSpPr>
      <xdr:spPr>
        <a:xfrm>
          <a:off x="169672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78545</xdr:rowOff>
    </xdr:from>
    <xdr:ext cx="762000" cy="259045"/>
    <xdr:sp macro="" textlink="">
      <xdr:nvSpPr>
        <xdr:cNvPr id="465" name="将来負担の状況該当値テキスト"/>
        <xdr:cNvSpPr txBox="1"/>
      </xdr:nvSpPr>
      <xdr:spPr>
        <a:xfrm>
          <a:off x="17106900" y="316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118533</xdr:rowOff>
    </xdr:from>
    <xdr:to>
      <xdr:col>77</xdr:col>
      <xdr:colOff>95250</xdr:colOff>
      <xdr:row>19</xdr:row>
      <xdr:rowOff>48683</xdr:rowOff>
    </xdr:to>
    <xdr:sp macro="" textlink="">
      <xdr:nvSpPr>
        <xdr:cNvPr id="466" name="楕円 465"/>
        <xdr:cNvSpPr/>
      </xdr:nvSpPr>
      <xdr:spPr>
        <a:xfrm>
          <a:off x="16129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33460</xdr:rowOff>
    </xdr:from>
    <xdr:ext cx="736600" cy="259045"/>
    <xdr:sp macro="" textlink="">
      <xdr:nvSpPr>
        <xdr:cNvPr id="467" name="テキスト ボックス 466"/>
        <xdr:cNvSpPr txBox="1"/>
      </xdr:nvSpPr>
      <xdr:spPr>
        <a:xfrm>
          <a:off x="15798800" y="329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50306</xdr:rowOff>
    </xdr:from>
    <xdr:to>
      <xdr:col>73</xdr:col>
      <xdr:colOff>44450</xdr:colOff>
      <xdr:row>19</xdr:row>
      <xdr:rowOff>151906</xdr:rowOff>
    </xdr:to>
    <xdr:sp macro="" textlink="">
      <xdr:nvSpPr>
        <xdr:cNvPr id="468" name="楕円 467"/>
        <xdr:cNvSpPr/>
      </xdr:nvSpPr>
      <xdr:spPr>
        <a:xfrm>
          <a:off x="15240000" y="33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136683</xdr:rowOff>
    </xdr:from>
    <xdr:ext cx="762000" cy="259045"/>
    <xdr:sp macro="" textlink="">
      <xdr:nvSpPr>
        <xdr:cNvPr id="469" name="テキスト ボックス 468"/>
        <xdr:cNvSpPr txBox="1"/>
      </xdr:nvSpPr>
      <xdr:spPr>
        <a:xfrm>
          <a:off x="14909800" y="33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31538</xdr:rowOff>
    </xdr:from>
    <xdr:to>
      <xdr:col>68</xdr:col>
      <xdr:colOff>203200</xdr:colOff>
      <xdr:row>19</xdr:row>
      <xdr:rowOff>133138</xdr:rowOff>
    </xdr:to>
    <xdr:sp macro="" textlink="">
      <xdr:nvSpPr>
        <xdr:cNvPr id="470" name="楕円 469"/>
        <xdr:cNvSpPr/>
      </xdr:nvSpPr>
      <xdr:spPr>
        <a:xfrm>
          <a:off x="14351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117915</xdr:rowOff>
    </xdr:from>
    <xdr:ext cx="762000" cy="259045"/>
    <xdr:sp macro="" textlink="">
      <xdr:nvSpPr>
        <xdr:cNvPr id="471" name="テキスト ボックス 470"/>
        <xdr:cNvSpPr txBox="1"/>
      </xdr:nvSpPr>
      <xdr:spPr>
        <a:xfrm>
          <a:off x="14020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165594</xdr:rowOff>
    </xdr:from>
    <xdr:to>
      <xdr:col>64</xdr:col>
      <xdr:colOff>152400</xdr:colOff>
      <xdr:row>20</xdr:row>
      <xdr:rowOff>95744</xdr:rowOff>
    </xdr:to>
    <xdr:sp macro="" textlink="">
      <xdr:nvSpPr>
        <xdr:cNvPr id="472" name="楕円 471"/>
        <xdr:cNvSpPr/>
      </xdr:nvSpPr>
      <xdr:spPr>
        <a:xfrm>
          <a:off x="13462000" y="3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80521</xdr:rowOff>
    </xdr:from>
    <xdr:ext cx="762000" cy="259045"/>
    <xdr:sp macro="" textlink="">
      <xdr:nvSpPr>
        <xdr:cNvPr id="473" name="テキスト ボックス 472"/>
        <xdr:cNvSpPr txBox="1"/>
      </xdr:nvSpPr>
      <xdr:spPr>
        <a:xfrm>
          <a:off x="13131800" y="3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171,811
171,216
561.57
80,004,457
78,247,987
1,672,277
39,506,846
84,838,359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人件費は、前年度と比較して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北海道胆振東部地震に伴う災害対応による人件費の増など</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が主な要因となっております。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今後も引き続き、行財政改革の取組みを通じて、効率的な財政運営に努めてまいります。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62230</xdr:rowOff>
    </xdr:to>
    <xdr:cxnSp macro="">
      <xdr:nvCxnSpPr>
        <xdr:cNvPr id="66" name="直線コネクタ 65"/>
        <xdr:cNvCxnSpPr/>
      </xdr:nvCxnSpPr>
      <xdr:spPr>
        <a:xfrm>
          <a:off x="3987800" y="5963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165100</xdr:rowOff>
    </xdr:to>
    <xdr:cxnSp macro="">
      <xdr:nvCxnSpPr>
        <xdr:cNvPr id="69" name="直線コネクタ 68"/>
        <xdr:cNvCxnSpPr/>
      </xdr:nvCxnSpPr>
      <xdr:spPr>
        <a:xfrm flipV="1">
          <a:off x="3098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39370</xdr:rowOff>
    </xdr:to>
    <xdr:cxnSp macro="">
      <xdr:nvCxnSpPr>
        <xdr:cNvPr id="72" name="直線コネクタ 71"/>
        <xdr:cNvCxnSpPr/>
      </xdr:nvCxnSpPr>
      <xdr:spPr>
        <a:xfrm flipV="1">
          <a:off x="2209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146050</xdr:rowOff>
    </xdr:to>
    <xdr:cxnSp macro="">
      <xdr:nvCxnSpPr>
        <xdr:cNvPr id="75" name="直線コネクタ 74"/>
        <xdr:cNvCxnSpPr/>
      </xdr:nvCxnSpPr>
      <xdr:spPr>
        <a:xfrm flipV="1">
          <a:off x="1320800" y="6040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ポイントの減少となっております。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これは枠配分方式による予算編成と一件査定による経常経費抑制の効果によるものです。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94996</xdr:rowOff>
    </xdr:from>
    <xdr:to>
      <xdr:col>82</xdr:col>
      <xdr:colOff>107950</xdr:colOff>
      <xdr:row>14</xdr:row>
      <xdr:rowOff>99568</xdr:rowOff>
    </xdr:to>
    <xdr:cxnSp macro="">
      <xdr:nvCxnSpPr>
        <xdr:cNvPr id="125" name="直線コネクタ 124"/>
        <xdr:cNvCxnSpPr/>
      </xdr:nvCxnSpPr>
      <xdr:spPr>
        <a:xfrm flipV="1">
          <a:off x="15671800" y="2495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99568</xdr:rowOff>
    </xdr:from>
    <xdr:to>
      <xdr:col>78</xdr:col>
      <xdr:colOff>69850</xdr:colOff>
      <xdr:row>14</xdr:row>
      <xdr:rowOff>108712</xdr:rowOff>
    </xdr:to>
    <xdr:cxnSp macro="">
      <xdr:nvCxnSpPr>
        <xdr:cNvPr id="128" name="直線コネクタ 127"/>
        <xdr:cNvCxnSpPr/>
      </xdr:nvCxnSpPr>
      <xdr:spPr>
        <a:xfrm flipV="1">
          <a:off x="14782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14</xdr:row>
      <xdr:rowOff>108712</xdr:rowOff>
    </xdr:to>
    <xdr:cxnSp macro="">
      <xdr:nvCxnSpPr>
        <xdr:cNvPr id="131" name="直線コネクタ 130"/>
        <xdr:cNvCxnSpPr/>
      </xdr:nvCxnSpPr>
      <xdr:spPr>
        <a:xfrm>
          <a:off x="13893800" y="2509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76708</xdr:rowOff>
    </xdr:from>
    <xdr:to>
      <xdr:col>69</xdr:col>
      <xdr:colOff>92075</xdr:colOff>
      <xdr:row>14</xdr:row>
      <xdr:rowOff>108712</xdr:rowOff>
    </xdr:to>
    <xdr:cxnSp macro="">
      <xdr:nvCxnSpPr>
        <xdr:cNvPr id="134" name="直線コネクタ 133"/>
        <xdr:cNvCxnSpPr/>
      </xdr:nvCxnSpPr>
      <xdr:spPr>
        <a:xfrm>
          <a:off x="13004800" y="24770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44" name="楕円 143"/>
        <xdr:cNvSpPr/>
      </xdr:nvSpPr>
      <xdr:spPr>
        <a:xfrm>
          <a:off x="164592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60723</xdr:rowOff>
    </xdr:from>
    <xdr:ext cx="762000" cy="259045"/>
    <xdr:sp macro="" textlink="">
      <xdr:nvSpPr>
        <xdr:cNvPr id="145" name="物件費該当値テキスト"/>
        <xdr:cNvSpPr txBox="1"/>
      </xdr:nvSpPr>
      <xdr:spPr>
        <a:xfrm>
          <a:off x="16598900" y="22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48768</xdr:rowOff>
    </xdr:from>
    <xdr:to>
      <xdr:col>78</xdr:col>
      <xdr:colOff>120650</xdr:colOff>
      <xdr:row>14</xdr:row>
      <xdr:rowOff>150368</xdr:rowOff>
    </xdr:to>
    <xdr:sp macro="" textlink="">
      <xdr:nvSpPr>
        <xdr:cNvPr id="146" name="楕円 145"/>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160545</xdr:rowOff>
    </xdr:from>
    <xdr:ext cx="736600" cy="259045"/>
    <xdr:sp macro="" textlink="">
      <xdr:nvSpPr>
        <xdr:cNvPr id="147" name="テキスト ボックス 146"/>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57912</xdr:rowOff>
    </xdr:from>
    <xdr:to>
      <xdr:col>74</xdr:col>
      <xdr:colOff>31750</xdr:colOff>
      <xdr:row>14</xdr:row>
      <xdr:rowOff>159512</xdr:rowOff>
    </xdr:to>
    <xdr:sp macro="" textlink="">
      <xdr:nvSpPr>
        <xdr:cNvPr id="148" name="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25908</xdr:rowOff>
    </xdr:from>
    <xdr:to>
      <xdr:col>65</xdr:col>
      <xdr:colOff>53975</xdr:colOff>
      <xdr:row>14</xdr:row>
      <xdr:rowOff>127508</xdr:rowOff>
    </xdr:to>
    <xdr:sp macro="" textlink="">
      <xdr:nvSpPr>
        <xdr:cNvPr id="152" name="楕円 151"/>
        <xdr:cNvSpPr/>
      </xdr:nvSpPr>
      <xdr:spPr>
        <a:xfrm>
          <a:off x="12954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137685</xdr:rowOff>
    </xdr:from>
    <xdr:ext cx="762000" cy="259045"/>
    <xdr:sp macro="" textlink="">
      <xdr:nvSpPr>
        <xdr:cNvPr id="153" name="テキスト ボックス 152"/>
        <xdr:cNvSpPr txBox="1"/>
      </xdr:nvSpPr>
      <xdr:spPr>
        <a:xfrm>
          <a:off x="12623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扶助費は、前年度と比較して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ポイントの減少となっております。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これは、臨時福祉給付金の減が主な要因となっております。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69850</xdr:rowOff>
    </xdr:to>
    <xdr:cxnSp macro="">
      <xdr:nvCxnSpPr>
        <xdr:cNvPr id="186" name="直線コネクタ 185"/>
        <xdr:cNvCxnSpPr/>
      </xdr:nvCxnSpPr>
      <xdr:spPr>
        <a:xfrm flipV="1">
          <a:off x="3987800" y="9899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127000</xdr:rowOff>
    </xdr:to>
    <xdr:cxnSp macro="">
      <xdr:nvCxnSpPr>
        <xdr:cNvPr id="189" name="直線コネクタ 188"/>
        <xdr:cNvCxnSpPr/>
      </xdr:nvCxnSpPr>
      <xdr:spPr>
        <a:xfrm flipV="1">
          <a:off x="3098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127000</xdr:rowOff>
    </xdr:to>
    <xdr:cxnSp macro="">
      <xdr:nvCxnSpPr>
        <xdr:cNvPr id="192" name="直線コネクタ 191"/>
        <xdr:cNvCxnSpPr/>
      </xdr:nvCxnSpPr>
      <xdr:spPr>
        <a:xfrm>
          <a:off x="2209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165100</xdr:rowOff>
    </xdr:to>
    <xdr:cxnSp macro="">
      <xdr:nvCxnSpPr>
        <xdr:cNvPr id="195" name="直線コネクタ 194"/>
        <xdr:cNvCxnSpPr/>
      </xdr:nvCxnSpPr>
      <xdr:spPr>
        <a:xfrm>
          <a:off x="1320800" y="980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5" name="楕円 204"/>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92727</xdr:rowOff>
    </xdr:from>
    <xdr:ext cx="762000" cy="259045"/>
    <xdr:sp macro="" textlink="">
      <xdr:nvSpPr>
        <xdr:cNvPr id="206" name="扶助費該当値テキスト"/>
        <xdr:cNvSpPr txBox="1"/>
      </xdr:nvSpPr>
      <xdr:spPr>
        <a:xfrm>
          <a:off x="4914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1" name="楕円 210"/>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2" name="テキスト ボックス 211"/>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その他に係る経常収支比率は、前年度と比較して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今後も引き続き、財政基盤安定化計画に基づき、基金及び市債の発行管理などにより、公債費の将来負担が過大にならないよう、健全な財政運営に努め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てまいります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105228</xdr:rowOff>
    </xdr:to>
    <xdr:cxnSp macro="">
      <xdr:nvCxnSpPr>
        <xdr:cNvPr id="249" name="直線コネクタ 248"/>
        <xdr:cNvCxnSpPr/>
      </xdr:nvCxnSpPr>
      <xdr:spPr>
        <a:xfrm flipV="1">
          <a:off x="15671800" y="10016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105228</xdr:rowOff>
    </xdr:to>
    <xdr:cxnSp macro="">
      <xdr:nvCxnSpPr>
        <xdr:cNvPr id="252" name="直線コネクタ 251"/>
        <xdr:cNvCxnSpPr/>
      </xdr:nvCxnSpPr>
      <xdr:spPr>
        <a:xfrm>
          <a:off x="14782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50800</xdr:rowOff>
    </xdr:to>
    <xdr:cxnSp macro="">
      <xdr:nvCxnSpPr>
        <xdr:cNvPr id="255" name="直線コネクタ 254"/>
        <xdr:cNvCxnSpPr/>
      </xdr:nvCxnSpPr>
      <xdr:spPr>
        <a:xfrm>
          <a:off x="13893800" y="9886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113393</xdr:rowOff>
    </xdr:to>
    <xdr:cxnSp macro="">
      <xdr:nvCxnSpPr>
        <xdr:cNvPr id="258" name="直線コネクタ 257"/>
        <xdr:cNvCxnSpPr/>
      </xdr:nvCxnSpPr>
      <xdr:spPr>
        <a:xfrm>
          <a:off x="13004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0" name="テキスト ボックス 259"/>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68" name="楕円 267"/>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69"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0" name="楕円 269"/>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1" name="テキスト ボックス 270"/>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2" name="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3" name="テキスト ボックス 272"/>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4" name="楕円 273"/>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75" name="テキスト ボックス 274"/>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6" name="楕円 275"/>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77" name="テキスト ボックス 276"/>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補助費等は、前年度と比較して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ポイントの増加となっております。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年度と比較し、補助費等は減少したものの、経常経費充当一般財源の増加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が主な要因となっております。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今後も引き続き、適正な補助の評価を行ってまいります。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20320</xdr:rowOff>
    </xdr:from>
    <xdr:to>
      <xdr:col>82</xdr:col>
      <xdr:colOff>107950</xdr:colOff>
      <xdr:row>36</xdr:row>
      <xdr:rowOff>50800</xdr:rowOff>
    </xdr:to>
    <xdr:cxnSp macro="">
      <xdr:nvCxnSpPr>
        <xdr:cNvPr id="309" name="直線コネクタ 308"/>
        <xdr:cNvCxnSpPr/>
      </xdr:nvCxnSpPr>
      <xdr:spPr>
        <a:xfrm>
          <a:off x="15671800" y="619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20320</xdr:rowOff>
    </xdr:to>
    <xdr:cxnSp macro="">
      <xdr:nvCxnSpPr>
        <xdr:cNvPr id="312" name="直線コネクタ 311"/>
        <xdr:cNvCxnSpPr/>
      </xdr:nvCxnSpPr>
      <xdr:spPr>
        <a:xfrm>
          <a:off x="14782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58420</xdr:rowOff>
    </xdr:to>
    <xdr:cxnSp macro="">
      <xdr:nvCxnSpPr>
        <xdr:cNvPr id="315" name="直線コネクタ 314"/>
        <xdr:cNvCxnSpPr/>
      </xdr:nvCxnSpPr>
      <xdr:spPr>
        <a:xfrm flipV="1">
          <a:off x="13893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58420</xdr:rowOff>
    </xdr:to>
    <xdr:cxnSp macro="">
      <xdr:nvCxnSpPr>
        <xdr:cNvPr id="318" name="直線コネクタ 317"/>
        <xdr:cNvCxnSpPr/>
      </xdr:nvCxnSpPr>
      <xdr:spPr>
        <a:xfrm>
          <a:off x="13004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28" name="楕円 327"/>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29"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0" name="楕円 329"/>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81297</xdr:rowOff>
    </xdr:from>
    <xdr:ext cx="736600" cy="259045"/>
    <xdr:sp macro="" textlink="">
      <xdr:nvSpPr>
        <xdr:cNvPr id="331" name="テキスト ボックス 330"/>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2" name="楕円 331"/>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3" name="テキスト ボックス 332"/>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今後も引き続き、財政基盤安定化計画に基づき、基金及び市債の発行管理などにより、公債費の将来負担が過大にならないよう、健全な財政運営に努め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てまいります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73661</xdr:rowOff>
    </xdr:to>
    <xdr:cxnSp macro="">
      <xdr:nvCxnSpPr>
        <xdr:cNvPr id="370" name="直線コネクタ 369"/>
        <xdr:cNvCxnSpPr/>
      </xdr:nvCxnSpPr>
      <xdr:spPr>
        <a:xfrm>
          <a:off x="3987800" y="13431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81280</xdr:rowOff>
    </xdr:to>
    <xdr:cxnSp macro="">
      <xdr:nvCxnSpPr>
        <xdr:cNvPr id="373" name="直線コネクタ 372"/>
        <xdr:cNvCxnSpPr/>
      </xdr:nvCxnSpPr>
      <xdr:spPr>
        <a:xfrm flipV="1">
          <a:off x="3098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81280</xdr:rowOff>
    </xdr:to>
    <xdr:cxnSp macro="">
      <xdr:nvCxnSpPr>
        <xdr:cNvPr id="376" name="直線コネクタ 375"/>
        <xdr:cNvCxnSpPr/>
      </xdr:nvCxnSpPr>
      <xdr:spPr>
        <a:xfrm>
          <a:off x="2209800" y="133324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35561</xdr:rowOff>
    </xdr:to>
    <xdr:cxnSp macro="">
      <xdr:nvCxnSpPr>
        <xdr:cNvPr id="379" name="直線コネクタ 378"/>
        <xdr:cNvCxnSpPr/>
      </xdr:nvCxnSpPr>
      <xdr:spPr>
        <a:xfrm flipV="1">
          <a:off x="1320800" y="133324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9" name="楕円 388"/>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0"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1" name="楕円 390"/>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2" name="テキスト ボックス 391"/>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3" name="楕円 392"/>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4" name="テキスト ボックス 39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5" name="楕円 394"/>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96" name="テキスト ボックス 395"/>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公債費以外については、前年度と比較して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しております</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が、過去</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年間において類似団体平均を下回って推移しております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今後も引き続き、効率的な財政運営に努めてまいります。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62230</xdr:rowOff>
    </xdr:from>
    <xdr:to>
      <xdr:col>82</xdr:col>
      <xdr:colOff>107950</xdr:colOff>
      <xdr:row>73</xdr:row>
      <xdr:rowOff>115570</xdr:rowOff>
    </xdr:to>
    <xdr:cxnSp macro="">
      <xdr:nvCxnSpPr>
        <xdr:cNvPr id="431" name="直線コネクタ 430"/>
        <xdr:cNvCxnSpPr/>
      </xdr:nvCxnSpPr>
      <xdr:spPr>
        <a:xfrm>
          <a:off x="15671800" y="12578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62230</xdr:rowOff>
    </xdr:from>
    <xdr:to>
      <xdr:col>78</xdr:col>
      <xdr:colOff>69850</xdr:colOff>
      <xdr:row>73</xdr:row>
      <xdr:rowOff>77470</xdr:rowOff>
    </xdr:to>
    <xdr:cxnSp macro="">
      <xdr:nvCxnSpPr>
        <xdr:cNvPr id="434" name="直線コネクタ 433"/>
        <xdr:cNvCxnSpPr/>
      </xdr:nvCxnSpPr>
      <xdr:spPr>
        <a:xfrm flipV="1">
          <a:off x="14782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46990</xdr:rowOff>
    </xdr:from>
    <xdr:to>
      <xdr:col>73</xdr:col>
      <xdr:colOff>180975</xdr:colOff>
      <xdr:row>73</xdr:row>
      <xdr:rowOff>77470</xdr:rowOff>
    </xdr:to>
    <xdr:cxnSp macro="">
      <xdr:nvCxnSpPr>
        <xdr:cNvPr id="437" name="直線コネクタ 436"/>
        <xdr:cNvCxnSpPr/>
      </xdr:nvCxnSpPr>
      <xdr:spPr>
        <a:xfrm>
          <a:off x="13893800" y="12562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46990</xdr:rowOff>
    </xdr:to>
    <xdr:cxnSp macro="">
      <xdr:nvCxnSpPr>
        <xdr:cNvPr id="440" name="直線コネクタ 439"/>
        <xdr:cNvCxnSpPr/>
      </xdr:nvCxnSpPr>
      <xdr:spPr>
        <a:xfrm>
          <a:off x="13004800" y="12517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4" name="テキスト ボックス 44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64770</xdr:rowOff>
    </xdr:from>
    <xdr:to>
      <xdr:col>82</xdr:col>
      <xdr:colOff>158750</xdr:colOff>
      <xdr:row>73</xdr:row>
      <xdr:rowOff>166370</xdr:rowOff>
    </xdr:to>
    <xdr:sp macro="" textlink="">
      <xdr:nvSpPr>
        <xdr:cNvPr id="450" name="楕円 449"/>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144797</xdr:rowOff>
    </xdr:from>
    <xdr:ext cx="762000" cy="259045"/>
    <xdr:sp macro="" textlink="">
      <xdr:nvSpPr>
        <xdr:cNvPr id="451" name="公債費以外該当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11430</xdr:rowOff>
    </xdr:from>
    <xdr:to>
      <xdr:col>78</xdr:col>
      <xdr:colOff>120650</xdr:colOff>
      <xdr:row>73</xdr:row>
      <xdr:rowOff>113030</xdr:rowOff>
    </xdr:to>
    <xdr:sp macro="" textlink="">
      <xdr:nvSpPr>
        <xdr:cNvPr id="452" name="楕円 451"/>
        <xdr:cNvSpPr/>
      </xdr:nvSpPr>
      <xdr:spPr>
        <a:xfrm>
          <a:off x="15621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123207</xdr:rowOff>
    </xdr:from>
    <xdr:ext cx="736600" cy="259045"/>
    <xdr:sp macro="" textlink="">
      <xdr:nvSpPr>
        <xdr:cNvPr id="453" name="テキスト ボックス 452"/>
        <xdr:cNvSpPr txBox="1"/>
      </xdr:nvSpPr>
      <xdr:spPr>
        <a:xfrm>
          <a:off x="15290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26670</xdr:rowOff>
    </xdr:from>
    <xdr:to>
      <xdr:col>74</xdr:col>
      <xdr:colOff>31750</xdr:colOff>
      <xdr:row>73</xdr:row>
      <xdr:rowOff>128270</xdr:rowOff>
    </xdr:to>
    <xdr:sp macro="" textlink="">
      <xdr:nvSpPr>
        <xdr:cNvPr id="454" name="楕円 453"/>
        <xdr:cNvSpPr/>
      </xdr:nvSpPr>
      <xdr:spPr>
        <a:xfrm>
          <a:off x="14732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138447</xdr:rowOff>
    </xdr:from>
    <xdr:ext cx="762000" cy="259045"/>
    <xdr:sp macro="" textlink="">
      <xdr:nvSpPr>
        <xdr:cNvPr id="455" name="テキスト ボックス 454"/>
        <xdr:cNvSpPr txBox="1"/>
      </xdr:nvSpPr>
      <xdr:spPr>
        <a:xfrm>
          <a:off x="14401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167640</xdr:rowOff>
    </xdr:from>
    <xdr:to>
      <xdr:col>69</xdr:col>
      <xdr:colOff>142875</xdr:colOff>
      <xdr:row>73</xdr:row>
      <xdr:rowOff>97790</xdr:rowOff>
    </xdr:to>
    <xdr:sp macro="" textlink="">
      <xdr:nvSpPr>
        <xdr:cNvPr id="456" name="楕円 455"/>
        <xdr:cNvSpPr/>
      </xdr:nvSpPr>
      <xdr:spPr>
        <a:xfrm>
          <a:off x="13843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107967</xdr:rowOff>
    </xdr:from>
    <xdr:ext cx="762000" cy="259045"/>
    <xdr:sp macro="" textlink="">
      <xdr:nvSpPr>
        <xdr:cNvPr id="457" name="テキスト ボックス 456"/>
        <xdr:cNvSpPr txBox="1"/>
      </xdr:nvSpPr>
      <xdr:spPr>
        <a:xfrm>
          <a:off x="13512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58" name="楕円 457"/>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59" name="テキスト ボックス 458"/>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132700</xdr:rowOff>
    </xdr:from>
    <xdr:to>
      <xdr:col>29</xdr:col>
      <xdr:colOff>127000</xdr:colOff>
      <xdr:row>17</xdr:row>
      <xdr:rowOff>41626</xdr:rowOff>
    </xdr:to>
    <xdr:cxnSp macro="">
      <xdr:nvCxnSpPr>
        <xdr:cNvPr id="48" name="直線コネクタ 47"/>
        <xdr:cNvCxnSpPr/>
      </xdr:nvCxnSpPr>
      <xdr:spPr bwMode="auto">
        <a:xfrm flipV="1">
          <a:off x="5003800" y="2923525"/>
          <a:ext cx="647700" cy="8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117477</xdr:rowOff>
    </xdr:from>
    <xdr:ext cx="762000" cy="259045"/>
    <xdr:sp macro="" textlink="">
      <xdr:nvSpPr>
        <xdr:cNvPr id="49" name="人口1人当たり決算額の推移平均値テキスト130"/>
        <xdr:cNvSpPr txBox="1"/>
      </xdr:nvSpPr>
      <xdr:spPr>
        <a:xfrm>
          <a:off x="5740400" y="29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41626</xdr:rowOff>
    </xdr:from>
    <xdr:to>
      <xdr:col>26</xdr:col>
      <xdr:colOff>50800</xdr:colOff>
      <xdr:row>17</xdr:row>
      <xdr:rowOff>57125</xdr:rowOff>
    </xdr:to>
    <xdr:cxnSp macro="">
      <xdr:nvCxnSpPr>
        <xdr:cNvPr id="51" name="直線コネクタ 50"/>
        <xdr:cNvCxnSpPr/>
      </xdr:nvCxnSpPr>
      <xdr:spPr bwMode="auto">
        <a:xfrm flipV="1">
          <a:off x="4305300" y="3003901"/>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57125</xdr:rowOff>
    </xdr:from>
    <xdr:to>
      <xdr:col>22</xdr:col>
      <xdr:colOff>114300</xdr:colOff>
      <xdr:row>17</xdr:row>
      <xdr:rowOff>78293</xdr:rowOff>
    </xdr:to>
    <xdr:cxnSp macro="">
      <xdr:nvCxnSpPr>
        <xdr:cNvPr id="54" name="直線コネクタ 53"/>
        <xdr:cNvCxnSpPr/>
      </xdr:nvCxnSpPr>
      <xdr:spPr bwMode="auto">
        <a:xfrm flipV="1">
          <a:off x="3606800" y="3019400"/>
          <a:ext cx="698500" cy="2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78293</xdr:rowOff>
    </xdr:from>
    <xdr:to>
      <xdr:col>18</xdr:col>
      <xdr:colOff>177800</xdr:colOff>
      <xdr:row>17</xdr:row>
      <xdr:rowOff>107554</xdr:rowOff>
    </xdr:to>
    <xdr:cxnSp macro="">
      <xdr:nvCxnSpPr>
        <xdr:cNvPr id="57" name="直線コネクタ 56"/>
        <xdr:cNvCxnSpPr/>
      </xdr:nvCxnSpPr>
      <xdr:spPr bwMode="auto">
        <a:xfrm flipV="1">
          <a:off x="2908300" y="3040568"/>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81900</xdr:rowOff>
    </xdr:from>
    <xdr:to>
      <xdr:col>29</xdr:col>
      <xdr:colOff>177800</xdr:colOff>
      <xdr:row>17</xdr:row>
      <xdr:rowOff>12050</xdr:rowOff>
    </xdr:to>
    <xdr:sp macro="" textlink="">
      <xdr:nvSpPr>
        <xdr:cNvPr id="67" name="楕円 66"/>
        <xdr:cNvSpPr/>
      </xdr:nvSpPr>
      <xdr:spPr bwMode="auto">
        <a:xfrm>
          <a:off x="5600700" y="28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98427</xdr:rowOff>
    </xdr:from>
    <xdr:ext cx="762000" cy="259045"/>
    <xdr:sp macro="" textlink="">
      <xdr:nvSpPr>
        <xdr:cNvPr id="68" name="人口1人当たり決算額の推移該当値テキスト130"/>
        <xdr:cNvSpPr txBox="1"/>
      </xdr:nvSpPr>
      <xdr:spPr>
        <a:xfrm>
          <a:off x="5740400" y="271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162276</xdr:rowOff>
    </xdr:from>
    <xdr:to>
      <xdr:col>26</xdr:col>
      <xdr:colOff>101600</xdr:colOff>
      <xdr:row>17</xdr:row>
      <xdr:rowOff>92426</xdr:rowOff>
    </xdr:to>
    <xdr:sp macro="" textlink="">
      <xdr:nvSpPr>
        <xdr:cNvPr id="69" name="楕円 68"/>
        <xdr:cNvSpPr/>
      </xdr:nvSpPr>
      <xdr:spPr bwMode="auto">
        <a:xfrm>
          <a:off x="4953000" y="295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77203</xdr:rowOff>
    </xdr:from>
    <xdr:ext cx="736600" cy="259045"/>
    <xdr:sp macro="" textlink="">
      <xdr:nvSpPr>
        <xdr:cNvPr id="70" name="テキスト ボックス 69"/>
        <xdr:cNvSpPr txBox="1"/>
      </xdr:nvSpPr>
      <xdr:spPr>
        <a:xfrm>
          <a:off x="4622800" y="303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6325</xdr:rowOff>
    </xdr:from>
    <xdr:to>
      <xdr:col>22</xdr:col>
      <xdr:colOff>165100</xdr:colOff>
      <xdr:row>17</xdr:row>
      <xdr:rowOff>107925</xdr:rowOff>
    </xdr:to>
    <xdr:sp macro="" textlink="">
      <xdr:nvSpPr>
        <xdr:cNvPr id="71" name="楕円 70"/>
        <xdr:cNvSpPr/>
      </xdr:nvSpPr>
      <xdr:spPr bwMode="auto">
        <a:xfrm>
          <a:off x="4254500" y="296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92702</xdr:rowOff>
    </xdr:from>
    <xdr:ext cx="762000" cy="259045"/>
    <xdr:sp macro="" textlink="">
      <xdr:nvSpPr>
        <xdr:cNvPr id="72" name="テキスト ボックス 71"/>
        <xdr:cNvSpPr txBox="1"/>
      </xdr:nvSpPr>
      <xdr:spPr>
        <a:xfrm>
          <a:off x="3924300" y="30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27493</xdr:rowOff>
    </xdr:from>
    <xdr:to>
      <xdr:col>19</xdr:col>
      <xdr:colOff>38100</xdr:colOff>
      <xdr:row>17</xdr:row>
      <xdr:rowOff>129093</xdr:rowOff>
    </xdr:to>
    <xdr:sp macro="" textlink="">
      <xdr:nvSpPr>
        <xdr:cNvPr id="73" name="楕円 72"/>
        <xdr:cNvSpPr/>
      </xdr:nvSpPr>
      <xdr:spPr bwMode="auto">
        <a:xfrm>
          <a:off x="3556000" y="298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113870</xdr:rowOff>
    </xdr:from>
    <xdr:ext cx="762000" cy="259045"/>
    <xdr:sp macro="" textlink="">
      <xdr:nvSpPr>
        <xdr:cNvPr id="74" name="テキスト ボックス 73"/>
        <xdr:cNvSpPr txBox="1"/>
      </xdr:nvSpPr>
      <xdr:spPr>
        <a:xfrm>
          <a:off x="3225800" y="30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56754</xdr:rowOff>
    </xdr:from>
    <xdr:to>
      <xdr:col>15</xdr:col>
      <xdr:colOff>101600</xdr:colOff>
      <xdr:row>17</xdr:row>
      <xdr:rowOff>158354</xdr:rowOff>
    </xdr:to>
    <xdr:sp macro="" textlink="">
      <xdr:nvSpPr>
        <xdr:cNvPr id="75" name="楕円 74"/>
        <xdr:cNvSpPr/>
      </xdr:nvSpPr>
      <xdr:spPr bwMode="auto">
        <a:xfrm>
          <a:off x="2857500" y="3019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143131</xdr:rowOff>
    </xdr:from>
    <xdr:ext cx="762000" cy="259045"/>
    <xdr:sp macro="" textlink="">
      <xdr:nvSpPr>
        <xdr:cNvPr id="76" name="テキスト ボックス 75"/>
        <xdr:cNvSpPr txBox="1"/>
      </xdr:nvSpPr>
      <xdr:spPr>
        <a:xfrm>
          <a:off x="2527300" y="310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30379</xdr:rowOff>
    </xdr:from>
    <xdr:to>
      <xdr:col>29</xdr:col>
      <xdr:colOff>127000</xdr:colOff>
      <xdr:row>35</xdr:row>
      <xdr:rowOff>60439</xdr:rowOff>
    </xdr:to>
    <xdr:cxnSp macro="">
      <xdr:nvCxnSpPr>
        <xdr:cNvPr id="109" name="直線コネクタ 108"/>
        <xdr:cNvCxnSpPr/>
      </xdr:nvCxnSpPr>
      <xdr:spPr bwMode="auto">
        <a:xfrm>
          <a:off x="5003800" y="6640729"/>
          <a:ext cx="647700" cy="30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30379</xdr:rowOff>
    </xdr:from>
    <xdr:to>
      <xdr:col>26</xdr:col>
      <xdr:colOff>50800</xdr:colOff>
      <xdr:row>35</xdr:row>
      <xdr:rowOff>39218</xdr:rowOff>
    </xdr:to>
    <xdr:cxnSp macro="">
      <xdr:nvCxnSpPr>
        <xdr:cNvPr id="112" name="直線コネクタ 111"/>
        <xdr:cNvCxnSpPr/>
      </xdr:nvCxnSpPr>
      <xdr:spPr bwMode="auto">
        <a:xfrm flipV="1">
          <a:off x="4305300" y="6640729"/>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39218</xdr:rowOff>
    </xdr:from>
    <xdr:to>
      <xdr:col>22</xdr:col>
      <xdr:colOff>114300</xdr:colOff>
      <xdr:row>35</xdr:row>
      <xdr:rowOff>141212</xdr:rowOff>
    </xdr:to>
    <xdr:cxnSp macro="">
      <xdr:nvCxnSpPr>
        <xdr:cNvPr id="115" name="直線コネクタ 114"/>
        <xdr:cNvCxnSpPr/>
      </xdr:nvCxnSpPr>
      <xdr:spPr bwMode="auto">
        <a:xfrm flipV="1">
          <a:off x="3606800" y="6649568"/>
          <a:ext cx="698500" cy="10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141212</xdr:rowOff>
    </xdr:from>
    <xdr:to>
      <xdr:col>18</xdr:col>
      <xdr:colOff>177800</xdr:colOff>
      <xdr:row>35</xdr:row>
      <xdr:rowOff>161671</xdr:rowOff>
    </xdr:to>
    <xdr:cxnSp macro="">
      <xdr:nvCxnSpPr>
        <xdr:cNvPr id="118" name="直線コネクタ 117"/>
        <xdr:cNvCxnSpPr/>
      </xdr:nvCxnSpPr>
      <xdr:spPr bwMode="auto">
        <a:xfrm flipV="1">
          <a:off x="2908300" y="6751562"/>
          <a:ext cx="698500" cy="2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9639</xdr:rowOff>
    </xdr:from>
    <xdr:to>
      <xdr:col>29</xdr:col>
      <xdr:colOff>177800</xdr:colOff>
      <xdr:row>35</xdr:row>
      <xdr:rowOff>111239</xdr:rowOff>
    </xdr:to>
    <xdr:sp macro="" textlink="">
      <xdr:nvSpPr>
        <xdr:cNvPr id="128" name="楕円 127"/>
        <xdr:cNvSpPr/>
      </xdr:nvSpPr>
      <xdr:spPr bwMode="auto">
        <a:xfrm>
          <a:off x="5600700" y="661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197616</xdr:rowOff>
    </xdr:from>
    <xdr:ext cx="762000" cy="259045"/>
    <xdr:sp macro="" textlink="">
      <xdr:nvSpPr>
        <xdr:cNvPr id="129" name="人口1人当たり決算額の推移該当値テキスト445"/>
        <xdr:cNvSpPr txBox="1"/>
      </xdr:nvSpPr>
      <xdr:spPr>
        <a:xfrm>
          <a:off x="5740400" y="646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322479</xdr:rowOff>
    </xdr:from>
    <xdr:to>
      <xdr:col>26</xdr:col>
      <xdr:colOff>101600</xdr:colOff>
      <xdr:row>35</xdr:row>
      <xdr:rowOff>81179</xdr:rowOff>
    </xdr:to>
    <xdr:sp macro="" textlink="">
      <xdr:nvSpPr>
        <xdr:cNvPr id="130" name="楕円 129"/>
        <xdr:cNvSpPr/>
      </xdr:nvSpPr>
      <xdr:spPr bwMode="auto">
        <a:xfrm>
          <a:off x="4953000" y="65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91355</xdr:rowOff>
    </xdr:from>
    <xdr:ext cx="736600" cy="259045"/>
    <xdr:sp macro="" textlink="">
      <xdr:nvSpPr>
        <xdr:cNvPr id="131" name="テキスト ボックス 130"/>
        <xdr:cNvSpPr txBox="1"/>
      </xdr:nvSpPr>
      <xdr:spPr>
        <a:xfrm>
          <a:off x="4622800" y="63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331318</xdr:rowOff>
    </xdr:from>
    <xdr:to>
      <xdr:col>22</xdr:col>
      <xdr:colOff>165100</xdr:colOff>
      <xdr:row>35</xdr:row>
      <xdr:rowOff>90018</xdr:rowOff>
    </xdr:to>
    <xdr:sp macro="" textlink="">
      <xdr:nvSpPr>
        <xdr:cNvPr id="132" name="楕円 131"/>
        <xdr:cNvSpPr/>
      </xdr:nvSpPr>
      <xdr:spPr bwMode="auto">
        <a:xfrm>
          <a:off x="4254500" y="659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100195</xdr:rowOff>
    </xdr:from>
    <xdr:ext cx="762000" cy="259045"/>
    <xdr:sp macro="" textlink="">
      <xdr:nvSpPr>
        <xdr:cNvPr id="133" name="テキスト ボックス 132"/>
        <xdr:cNvSpPr txBox="1"/>
      </xdr:nvSpPr>
      <xdr:spPr>
        <a:xfrm>
          <a:off x="3924300" y="636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90412</xdr:rowOff>
    </xdr:from>
    <xdr:to>
      <xdr:col>19</xdr:col>
      <xdr:colOff>38100</xdr:colOff>
      <xdr:row>35</xdr:row>
      <xdr:rowOff>192012</xdr:rowOff>
    </xdr:to>
    <xdr:sp macro="" textlink="">
      <xdr:nvSpPr>
        <xdr:cNvPr id="134" name="楕円 133"/>
        <xdr:cNvSpPr/>
      </xdr:nvSpPr>
      <xdr:spPr bwMode="auto">
        <a:xfrm>
          <a:off x="3556000" y="670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202189</xdr:rowOff>
    </xdr:from>
    <xdr:ext cx="762000" cy="259045"/>
    <xdr:sp macro="" textlink="">
      <xdr:nvSpPr>
        <xdr:cNvPr id="135" name="テキスト ボックス 134"/>
        <xdr:cNvSpPr txBox="1"/>
      </xdr:nvSpPr>
      <xdr:spPr>
        <a:xfrm>
          <a:off x="3225800" y="646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110871</xdr:rowOff>
    </xdr:from>
    <xdr:to>
      <xdr:col>15</xdr:col>
      <xdr:colOff>101600</xdr:colOff>
      <xdr:row>35</xdr:row>
      <xdr:rowOff>212471</xdr:rowOff>
    </xdr:to>
    <xdr:sp macro="" textlink="">
      <xdr:nvSpPr>
        <xdr:cNvPr id="136" name="楕円 135"/>
        <xdr:cNvSpPr/>
      </xdr:nvSpPr>
      <xdr:spPr bwMode="auto">
        <a:xfrm>
          <a:off x="2857500" y="672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222648</xdr:rowOff>
    </xdr:from>
    <xdr:ext cx="762000" cy="259045"/>
    <xdr:sp macro="" textlink="">
      <xdr:nvSpPr>
        <xdr:cNvPr id="137" name="テキスト ボックス 136"/>
        <xdr:cNvSpPr txBox="1"/>
      </xdr:nvSpPr>
      <xdr:spPr>
        <a:xfrm>
          <a:off x="2527300" y="649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171,811
171,216
561.57
80,004,457
78,247,987
1,672,277
39,506,846
84,838,359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54547</xdr:rowOff>
    </xdr:from>
    <xdr:to>
      <xdr:col>24</xdr:col>
      <xdr:colOff>63500</xdr:colOff>
      <xdr:row>36</xdr:row>
      <xdr:rowOff>117335</xdr:rowOff>
    </xdr:to>
    <xdr:cxnSp macro="">
      <xdr:nvCxnSpPr>
        <xdr:cNvPr id="61" name="直線コネクタ 60"/>
        <xdr:cNvCxnSpPr/>
      </xdr:nvCxnSpPr>
      <xdr:spPr>
        <a:xfrm flipV="1">
          <a:off x="3797300" y="6226747"/>
          <a:ext cx="8382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117335</xdr:rowOff>
    </xdr:from>
    <xdr:to>
      <xdr:col>19</xdr:col>
      <xdr:colOff>177800</xdr:colOff>
      <xdr:row>36</xdr:row>
      <xdr:rowOff>138786</xdr:rowOff>
    </xdr:to>
    <xdr:cxnSp macro="">
      <xdr:nvCxnSpPr>
        <xdr:cNvPr id="64" name="直線コネクタ 63"/>
        <xdr:cNvCxnSpPr/>
      </xdr:nvCxnSpPr>
      <xdr:spPr>
        <a:xfrm flipV="1">
          <a:off x="2908300" y="6289535"/>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47308</xdr:rowOff>
    </xdr:from>
    <xdr:to>
      <xdr:col>15</xdr:col>
      <xdr:colOff>50800</xdr:colOff>
      <xdr:row>36</xdr:row>
      <xdr:rowOff>138786</xdr:rowOff>
    </xdr:to>
    <xdr:cxnSp macro="">
      <xdr:nvCxnSpPr>
        <xdr:cNvPr id="67" name="直線コネクタ 66"/>
        <xdr:cNvCxnSpPr/>
      </xdr:nvCxnSpPr>
      <xdr:spPr>
        <a:xfrm>
          <a:off x="2019300" y="6219508"/>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47841</xdr:rowOff>
    </xdr:from>
    <xdr:to>
      <xdr:col>10</xdr:col>
      <xdr:colOff>114300</xdr:colOff>
      <xdr:row>36</xdr:row>
      <xdr:rowOff>47308</xdr:rowOff>
    </xdr:to>
    <xdr:cxnSp macro="">
      <xdr:nvCxnSpPr>
        <xdr:cNvPr id="70" name="直線コネクタ 69"/>
        <xdr:cNvCxnSpPr/>
      </xdr:nvCxnSpPr>
      <xdr:spPr>
        <a:xfrm>
          <a:off x="1130300" y="6048591"/>
          <a:ext cx="889000" cy="1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3747</xdr:rowOff>
    </xdr:from>
    <xdr:to>
      <xdr:col>24</xdr:col>
      <xdr:colOff>114300</xdr:colOff>
      <xdr:row>36</xdr:row>
      <xdr:rowOff>105347</xdr:rowOff>
    </xdr:to>
    <xdr:sp macro="" textlink="">
      <xdr:nvSpPr>
        <xdr:cNvPr id="80" name="楕円 79"/>
        <xdr:cNvSpPr/>
      </xdr:nvSpPr>
      <xdr:spPr>
        <a:xfrm>
          <a:off x="45847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153624</xdr:rowOff>
    </xdr:from>
    <xdr:ext cx="534377" cy="259045"/>
    <xdr:sp macro="" textlink="">
      <xdr:nvSpPr>
        <xdr:cNvPr id="81" name="人件費該当値テキスト"/>
        <xdr:cNvSpPr txBox="1"/>
      </xdr:nvSpPr>
      <xdr:spPr>
        <a:xfrm>
          <a:off x="4686300" y="61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66535</xdr:rowOff>
    </xdr:from>
    <xdr:to>
      <xdr:col>20</xdr:col>
      <xdr:colOff>38100</xdr:colOff>
      <xdr:row>36</xdr:row>
      <xdr:rowOff>168135</xdr:rowOff>
    </xdr:to>
    <xdr:sp macro="" textlink="">
      <xdr:nvSpPr>
        <xdr:cNvPr id="82" name="楕円 81"/>
        <xdr:cNvSpPr/>
      </xdr:nvSpPr>
      <xdr:spPr>
        <a:xfrm>
          <a:off x="3746500" y="62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159262</xdr:rowOff>
    </xdr:from>
    <xdr:ext cx="534377" cy="259045"/>
    <xdr:sp macro="" textlink="">
      <xdr:nvSpPr>
        <xdr:cNvPr id="83" name="テキスト ボックス 82"/>
        <xdr:cNvSpPr txBox="1"/>
      </xdr:nvSpPr>
      <xdr:spPr>
        <a:xfrm>
          <a:off x="3530111" y="63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87986</xdr:rowOff>
    </xdr:from>
    <xdr:to>
      <xdr:col>15</xdr:col>
      <xdr:colOff>101600</xdr:colOff>
      <xdr:row>37</xdr:row>
      <xdr:rowOff>18136</xdr:rowOff>
    </xdr:to>
    <xdr:sp macro="" textlink="">
      <xdr:nvSpPr>
        <xdr:cNvPr id="84" name="楕円 83"/>
        <xdr:cNvSpPr/>
      </xdr:nvSpPr>
      <xdr:spPr>
        <a:xfrm>
          <a:off x="2857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9263</xdr:rowOff>
    </xdr:from>
    <xdr:ext cx="534377" cy="259045"/>
    <xdr:sp macro="" textlink="">
      <xdr:nvSpPr>
        <xdr:cNvPr id="85" name="テキスト ボックス 84"/>
        <xdr:cNvSpPr txBox="1"/>
      </xdr:nvSpPr>
      <xdr:spPr>
        <a:xfrm>
          <a:off x="2641111" y="63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167958</xdr:rowOff>
    </xdr:from>
    <xdr:to>
      <xdr:col>10</xdr:col>
      <xdr:colOff>165100</xdr:colOff>
      <xdr:row>36</xdr:row>
      <xdr:rowOff>98108</xdr:rowOff>
    </xdr:to>
    <xdr:sp macro="" textlink="">
      <xdr:nvSpPr>
        <xdr:cNvPr id="86" name="楕円 85"/>
        <xdr:cNvSpPr/>
      </xdr:nvSpPr>
      <xdr:spPr>
        <a:xfrm>
          <a:off x="1968500" y="61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89235</xdr:rowOff>
    </xdr:from>
    <xdr:ext cx="534377" cy="259045"/>
    <xdr:sp macro="" textlink="">
      <xdr:nvSpPr>
        <xdr:cNvPr id="87" name="テキスト ボックス 86"/>
        <xdr:cNvSpPr txBox="1"/>
      </xdr:nvSpPr>
      <xdr:spPr>
        <a:xfrm>
          <a:off x="1752111" y="62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168491</xdr:rowOff>
    </xdr:from>
    <xdr:to>
      <xdr:col>6</xdr:col>
      <xdr:colOff>38100</xdr:colOff>
      <xdr:row>35</xdr:row>
      <xdr:rowOff>98641</xdr:rowOff>
    </xdr:to>
    <xdr:sp macro="" textlink="">
      <xdr:nvSpPr>
        <xdr:cNvPr id="88" name="楕円 87"/>
        <xdr:cNvSpPr/>
      </xdr:nvSpPr>
      <xdr:spPr>
        <a:xfrm>
          <a:off x="1079500" y="599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115168</xdr:rowOff>
    </xdr:from>
    <xdr:ext cx="534377" cy="259045"/>
    <xdr:sp macro="" textlink="">
      <xdr:nvSpPr>
        <xdr:cNvPr id="89" name="テキスト ボックス 88"/>
        <xdr:cNvSpPr txBox="1"/>
      </xdr:nvSpPr>
      <xdr:spPr>
        <a:xfrm>
          <a:off x="863111" y="57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99205</xdr:rowOff>
    </xdr:from>
    <xdr:to>
      <xdr:col>24</xdr:col>
      <xdr:colOff>63500</xdr:colOff>
      <xdr:row>56</xdr:row>
      <xdr:rowOff>104235</xdr:rowOff>
    </xdr:to>
    <xdr:cxnSp macro="">
      <xdr:nvCxnSpPr>
        <xdr:cNvPr id="121" name="直線コネクタ 120"/>
        <xdr:cNvCxnSpPr/>
      </xdr:nvCxnSpPr>
      <xdr:spPr>
        <a:xfrm flipV="1">
          <a:off x="3797300" y="9700405"/>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104235</xdr:rowOff>
    </xdr:from>
    <xdr:to>
      <xdr:col>19</xdr:col>
      <xdr:colOff>177800</xdr:colOff>
      <xdr:row>56</xdr:row>
      <xdr:rowOff>119436</xdr:rowOff>
    </xdr:to>
    <xdr:cxnSp macro="">
      <xdr:nvCxnSpPr>
        <xdr:cNvPr id="124" name="直線コネクタ 123"/>
        <xdr:cNvCxnSpPr/>
      </xdr:nvCxnSpPr>
      <xdr:spPr>
        <a:xfrm flipV="1">
          <a:off x="2908300" y="9705435"/>
          <a:ext cx="8890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119436</xdr:rowOff>
    </xdr:from>
    <xdr:to>
      <xdr:col>15</xdr:col>
      <xdr:colOff>50800</xdr:colOff>
      <xdr:row>56</xdr:row>
      <xdr:rowOff>123208</xdr:rowOff>
    </xdr:to>
    <xdr:cxnSp macro="">
      <xdr:nvCxnSpPr>
        <xdr:cNvPr id="127" name="直線コネクタ 126"/>
        <xdr:cNvCxnSpPr/>
      </xdr:nvCxnSpPr>
      <xdr:spPr>
        <a:xfrm flipV="1">
          <a:off x="2019300" y="972063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123208</xdr:rowOff>
    </xdr:from>
    <xdr:to>
      <xdr:col>10</xdr:col>
      <xdr:colOff>114300</xdr:colOff>
      <xdr:row>57</xdr:row>
      <xdr:rowOff>3569</xdr:rowOff>
    </xdr:to>
    <xdr:cxnSp macro="">
      <xdr:nvCxnSpPr>
        <xdr:cNvPr id="130" name="直線コネクタ 129"/>
        <xdr:cNvCxnSpPr/>
      </xdr:nvCxnSpPr>
      <xdr:spPr>
        <a:xfrm flipV="1">
          <a:off x="1130300" y="9724408"/>
          <a:ext cx="8890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48405</xdr:rowOff>
    </xdr:from>
    <xdr:to>
      <xdr:col>24</xdr:col>
      <xdr:colOff>114300</xdr:colOff>
      <xdr:row>56</xdr:row>
      <xdr:rowOff>150005</xdr:rowOff>
    </xdr:to>
    <xdr:sp macro="" textlink="">
      <xdr:nvSpPr>
        <xdr:cNvPr id="140" name="楕円 139"/>
        <xdr:cNvSpPr/>
      </xdr:nvSpPr>
      <xdr:spPr>
        <a:xfrm>
          <a:off x="4584700" y="96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71282</xdr:rowOff>
    </xdr:from>
    <xdr:ext cx="534377" cy="259045"/>
    <xdr:sp macro="" textlink="">
      <xdr:nvSpPr>
        <xdr:cNvPr id="141" name="物件費該当値テキスト"/>
        <xdr:cNvSpPr txBox="1"/>
      </xdr:nvSpPr>
      <xdr:spPr>
        <a:xfrm>
          <a:off x="4686300" y="95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53435</xdr:rowOff>
    </xdr:from>
    <xdr:to>
      <xdr:col>20</xdr:col>
      <xdr:colOff>38100</xdr:colOff>
      <xdr:row>56</xdr:row>
      <xdr:rowOff>155035</xdr:rowOff>
    </xdr:to>
    <xdr:sp macro="" textlink="">
      <xdr:nvSpPr>
        <xdr:cNvPr id="142" name="楕円 141"/>
        <xdr:cNvSpPr/>
      </xdr:nvSpPr>
      <xdr:spPr>
        <a:xfrm>
          <a:off x="3746500" y="96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146162</xdr:rowOff>
    </xdr:from>
    <xdr:ext cx="534377" cy="259045"/>
    <xdr:sp macro="" textlink="">
      <xdr:nvSpPr>
        <xdr:cNvPr id="143" name="テキスト ボックス 142"/>
        <xdr:cNvSpPr txBox="1"/>
      </xdr:nvSpPr>
      <xdr:spPr>
        <a:xfrm>
          <a:off x="3530111" y="97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68636</xdr:rowOff>
    </xdr:from>
    <xdr:to>
      <xdr:col>15</xdr:col>
      <xdr:colOff>101600</xdr:colOff>
      <xdr:row>56</xdr:row>
      <xdr:rowOff>170236</xdr:rowOff>
    </xdr:to>
    <xdr:sp macro="" textlink="">
      <xdr:nvSpPr>
        <xdr:cNvPr id="144" name="楕円 143"/>
        <xdr:cNvSpPr/>
      </xdr:nvSpPr>
      <xdr:spPr>
        <a:xfrm>
          <a:off x="2857500" y="96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161363</xdr:rowOff>
    </xdr:from>
    <xdr:ext cx="534377" cy="259045"/>
    <xdr:sp macro="" textlink="">
      <xdr:nvSpPr>
        <xdr:cNvPr id="145" name="テキスト ボックス 144"/>
        <xdr:cNvSpPr txBox="1"/>
      </xdr:nvSpPr>
      <xdr:spPr>
        <a:xfrm>
          <a:off x="2641111" y="976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72408</xdr:rowOff>
    </xdr:from>
    <xdr:to>
      <xdr:col>10</xdr:col>
      <xdr:colOff>165100</xdr:colOff>
      <xdr:row>57</xdr:row>
      <xdr:rowOff>2558</xdr:rowOff>
    </xdr:to>
    <xdr:sp macro="" textlink="">
      <xdr:nvSpPr>
        <xdr:cNvPr id="146" name="楕円 145"/>
        <xdr:cNvSpPr/>
      </xdr:nvSpPr>
      <xdr:spPr>
        <a:xfrm>
          <a:off x="1968500" y="96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165135</xdr:rowOff>
    </xdr:from>
    <xdr:ext cx="534377" cy="259045"/>
    <xdr:sp macro="" textlink="">
      <xdr:nvSpPr>
        <xdr:cNvPr id="147" name="テキスト ボックス 146"/>
        <xdr:cNvSpPr txBox="1"/>
      </xdr:nvSpPr>
      <xdr:spPr>
        <a:xfrm>
          <a:off x="1752111" y="976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124219</xdr:rowOff>
    </xdr:from>
    <xdr:to>
      <xdr:col>6</xdr:col>
      <xdr:colOff>38100</xdr:colOff>
      <xdr:row>57</xdr:row>
      <xdr:rowOff>54369</xdr:rowOff>
    </xdr:to>
    <xdr:sp macro="" textlink="">
      <xdr:nvSpPr>
        <xdr:cNvPr id="148" name="楕円 147"/>
        <xdr:cNvSpPr/>
      </xdr:nvSpPr>
      <xdr:spPr>
        <a:xfrm>
          <a:off x="1079500" y="9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45496</xdr:rowOff>
    </xdr:from>
    <xdr:ext cx="534377" cy="259045"/>
    <xdr:sp macro="" textlink="">
      <xdr:nvSpPr>
        <xdr:cNvPr id="149" name="テキスト ボックス 148"/>
        <xdr:cNvSpPr txBox="1"/>
      </xdr:nvSpPr>
      <xdr:spPr>
        <a:xfrm>
          <a:off x="863111" y="98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98878</xdr:rowOff>
    </xdr:from>
    <xdr:to>
      <xdr:col>24</xdr:col>
      <xdr:colOff>62865</xdr:colOff>
      <xdr:row>79</xdr:row>
      <xdr:rowOff>54356</xdr:rowOff>
    </xdr:to>
    <xdr:cxnSp macro="">
      <xdr:nvCxnSpPr>
        <xdr:cNvPr id="175" name="直線コネクタ 174"/>
        <xdr:cNvCxnSpPr/>
      </xdr:nvCxnSpPr>
      <xdr:spPr>
        <a:xfrm flipV="1">
          <a:off x="4633595" y="12271828"/>
          <a:ext cx="1270" cy="1327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58183</xdr:rowOff>
    </xdr:from>
    <xdr:ext cx="378565" cy="259045"/>
    <xdr:sp macro="" textlink="">
      <xdr:nvSpPr>
        <xdr:cNvPr id="176" name="維持補修費最小値テキスト"/>
        <xdr:cNvSpPr txBox="1"/>
      </xdr:nvSpPr>
      <xdr:spPr>
        <a:xfrm>
          <a:off x="4686300" y="1360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54356</xdr:rowOff>
    </xdr:from>
    <xdr:to>
      <xdr:col>24</xdr:col>
      <xdr:colOff>152400</xdr:colOff>
      <xdr:row>79</xdr:row>
      <xdr:rowOff>54356</xdr:rowOff>
    </xdr:to>
    <xdr:cxnSp macro="">
      <xdr:nvCxnSpPr>
        <xdr:cNvPr id="177" name="直線コネクタ 176"/>
        <xdr:cNvCxnSpPr/>
      </xdr:nvCxnSpPr>
      <xdr:spPr>
        <a:xfrm>
          <a:off x="4546600" y="1359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45555</xdr:rowOff>
    </xdr:from>
    <xdr:ext cx="534377" cy="259045"/>
    <xdr:sp macro="" textlink="">
      <xdr:nvSpPr>
        <xdr:cNvPr id="178" name="維持補修費最大値テキスト"/>
        <xdr:cNvSpPr txBox="1"/>
      </xdr:nvSpPr>
      <xdr:spPr>
        <a:xfrm>
          <a:off x="4686300" y="1204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98878</xdr:rowOff>
    </xdr:from>
    <xdr:to>
      <xdr:col>24</xdr:col>
      <xdr:colOff>152400</xdr:colOff>
      <xdr:row>71</xdr:row>
      <xdr:rowOff>98878</xdr:rowOff>
    </xdr:to>
    <xdr:cxnSp macro="">
      <xdr:nvCxnSpPr>
        <xdr:cNvPr id="179" name="直線コネクタ 178"/>
        <xdr:cNvCxnSpPr/>
      </xdr:nvCxnSpPr>
      <xdr:spPr>
        <a:xfrm>
          <a:off x="4546600" y="1227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12881</xdr:rowOff>
    </xdr:from>
    <xdr:to>
      <xdr:col>24</xdr:col>
      <xdr:colOff>63500</xdr:colOff>
      <xdr:row>71</xdr:row>
      <xdr:rowOff>98878</xdr:rowOff>
    </xdr:to>
    <xdr:cxnSp macro="">
      <xdr:nvCxnSpPr>
        <xdr:cNvPr id="180" name="直線コネクタ 179"/>
        <xdr:cNvCxnSpPr/>
      </xdr:nvCxnSpPr>
      <xdr:spPr>
        <a:xfrm>
          <a:off x="3797300" y="12185831"/>
          <a:ext cx="8382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51869</xdr:rowOff>
    </xdr:from>
    <xdr:ext cx="469744" cy="259045"/>
    <xdr:sp macro="" textlink="">
      <xdr:nvSpPr>
        <xdr:cNvPr id="181" name="維持補修費平均値テキスト"/>
        <xdr:cNvSpPr txBox="1"/>
      </xdr:nvSpPr>
      <xdr:spPr>
        <a:xfrm>
          <a:off x="4686300" y="1325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73442</xdr:rowOff>
    </xdr:from>
    <xdr:to>
      <xdr:col>24</xdr:col>
      <xdr:colOff>114300</xdr:colOff>
      <xdr:row>78</xdr:row>
      <xdr:rowOff>3592</xdr:rowOff>
    </xdr:to>
    <xdr:sp macro="" textlink="">
      <xdr:nvSpPr>
        <xdr:cNvPr id="182" name="フローチャート: 判断 181"/>
        <xdr:cNvSpPr/>
      </xdr:nvSpPr>
      <xdr:spPr>
        <a:xfrm>
          <a:off x="45847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130447</xdr:rowOff>
    </xdr:from>
    <xdr:to>
      <xdr:col>19</xdr:col>
      <xdr:colOff>177800</xdr:colOff>
      <xdr:row>71</xdr:row>
      <xdr:rowOff>12881</xdr:rowOff>
    </xdr:to>
    <xdr:cxnSp macro="">
      <xdr:nvCxnSpPr>
        <xdr:cNvPr id="183" name="直線コネクタ 182"/>
        <xdr:cNvCxnSpPr/>
      </xdr:nvCxnSpPr>
      <xdr:spPr>
        <a:xfrm>
          <a:off x="2908300" y="1213194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50256</xdr:rowOff>
    </xdr:from>
    <xdr:to>
      <xdr:col>20</xdr:col>
      <xdr:colOff>38100</xdr:colOff>
      <xdr:row>77</xdr:row>
      <xdr:rowOff>151856</xdr:rowOff>
    </xdr:to>
    <xdr:sp macro="" textlink="">
      <xdr:nvSpPr>
        <xdr:cNvPr id="184" name="フローチャート: 判断 183"/>
        <xdr:cNvSpPr/>
      </xdr:nvSpPr>
      <xdr:spPr>
        <a:xfrm>
          <a:off x="3746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142983</xdr:rowOff>
    </xdr:from>
    <xdr:ext cx="469744" cy="259045"/>
    <xdr:sp macro="" textlink="">
      <xdr:nvSpPr>
        <xdr:cNvPr id="185" name="テキスト ボックス 184"/>
        <xdr:cNvSpPr txBox="1"/>
      </xdr:nvSpPr>
      <xdr:spPr>
        <a:xfrm>
          <a:off x="3562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130447</xdr:rowOff>
    </xdr:from>
    <xdr:to>
      <xdr:col>15</xdr:col>
      <xdr:colOff>50800</xdr:colOff>
      <xdr:row>72</xdr:row>
      <xdr:rowOff>164084</xdr:rowOff>
    </xdr:to>
    <xdr:cxnSp macro="">
      <xdr:nvCxnSpPr>
        <xdr:cNvPr id="186" name="直線コネクタ 185"/>
        <xdr:cNvCxnSpPr/>
      </xdr:nvCxnSpPr>
      <xdr:spPr>
        <a:xfrm flipV="1">
          <a:off x="2019300" y="12131947"/>
          <a:ext cx="889000" cy="3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35561</xdr:rowOff>
    </xdr:from>
    <xdr:to>
      <xdr:col>15</xdr:col>
      <xdr:colOff>101600</xdr:colOff>
      <xdr:row>77</xdr:row>
      <xdr:rowOff>137161</xdr:rowOff>
    </xdr:to>
    <xdr:sp macro="" textlink="">
      <xdr:nvSpPr>
        <xdr:cNvPr id="187" name="フローチャート: 判断 186"/>
        <xdr:cNvSpPr/>
      </xdr:nvSpPr>
      <xdr:spPr>
        <a:xfrm>
          <a:off x="2857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128288</xdr:rowOff>
    </xdr:from>
    <xdr:ext cx="469744" cy="259045"/>
    <xdr:sp macro="" textlink="">
      <xdr:nvSpPr>
        <xdr:cNvPr id="188" name="テキスト ボックス 187"/>
        <xdr:cNvSpPr txBox="1"/>
      </xdr:nvSpPr>
      <xdr:spPr>
        <a:xfrm>
          <a:off x="2673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76345</xdr:rowOff>
    </xdr:from>
    <xdr:to>
      <xdr:col>10</xdr:col>
      <xdr:colOff>114300</xdr:colOff>
      <xdr:row>72</xdr:row>
      <xdr:rowOff>164084</xdr:rowOff>
    </xdr:to>
    <xdr:cxnSp macro="">
      <xdr:nvCxnSpPr>
        <xdr:cNvPr id="189" name="直線コネクタ 188"/>
        <xdr:cNvCxnSpPr/>
      </xdr:nvCxnSpPr>
      <xdr:spPr>
        <a:xfrm>
          <a:off x="1130300" y="12420745"/>
          <a:ext cx="889000" cy="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52760</xdr:rowOff>
    </xdr:from>
    <xdr:to>
      <xdr:col>10</xdr:col>
      <xdr:colOff>165100</xdr:colOff>
      <xdr:row>77</xdr:row>
      <xdr:rowOff>154360</xdr:rowOff>
    </xdr:to>
    <xdr:sp macro="" textlink="">
      <xdr:nvSpPr>
        <xdr:cNvPr id="190" name="フローチャート: 判断 189"/>
        <xdr:cNvSpPr/>
      </xdr:nvSpPr>
      <xdr:spPr>
        <a:xfrm>
          <a:off x="1968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145487</xdr:rowOff>
    </xdr:from>
    <xdr:ext cx="469744" cy="259045"/>
    <xdr:sp macro="" textlink="">
      <xdr:nvSpPr>
        <xdr:cNvPr id="191" name="テキスト ボックス 190"/>
        <xdr:cNvSpPr txBox="1"/>
      </xdr:nvSpPr>
      <xdr:spPr>
        <a:xfrm>
          <a:off x="1784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13788</xdr:rowOff>
    </xdr:from>
    <xdr:to>
      <xdr:col>6</xdr:col>
      <xdr:colOff>38100</xdr:colOff>
      <xdr:row>77</xdr:row>
      <xdr:rowOff>115388</xdr:rowOff>
    </xdr:to>
    <xdr:sp macro="" textlink="">
      <xdr:nvSpPr>
        <xdr:cNvPr id="192" name="フローチャート: 判断 191"/>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106515</xdr:rowOff>
    </xdr:from>
    <xdr:ext cx="469744" cy="259045"/>
    <xdr:sp macro="" textlink="">
      <xdr:nvSpPr>
        <xdr:cNvPr id="193" name="テキスト ボックス 192"/>
        <xdr:cNvSpPr txBox="1"/>
      </xdr:nvSpPr>
      <xdr:spPr>
        <a:xfrm>
          <a:off x="895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48078</xdr:rowOff>
    </xdr:from>
    <xdr:to>
      <xdr:col>24</xdr:col>
      <xdr:colOff>114300</xdr:colOff>
      <xdr:row>71</xdr:row>
      <xdr:rowOff>149678</xdr:rowOff>
    </xdr:to>
    <xdr:sp macro="" textlink="">
      <xdr:nvSpPr>
        <xdr:cNvPr id="199" name="楕円 198"/>
        <xdr:cNvSpPr/>
      </xdr:nvSpPr>
      <xdr:spPr>
        <a:xfrm>
          <a:off x="4584700" y="1222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1105</xdr:rowOff>
    </xdr:from>
    <xdr:ext cx="534377" cy="259045"/>
    <xdr:sp macro="" textlink="">
      <xdr:nvSpPr>
        <xdr:cNvPr id="200" name="維持補修費該当値テキスト"/>
        <xdr:cNvSpPr txBox="1"/>
      </xdr:nvSpPr>
      <xdr:spPr>
        <a:xfrm>
          <a:off x="4686300" y="1217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133531</xdr:rowOff>
    </xdr:from>
    <xdr:to>
      <xdr:col>20</xdr:col>
      <xdr:colOff>38100</xdr:colOff>
      <xdr:row>71</xdr:row>
      <xdr:rowOff>63681</xdr:rowOff>
    </xdr:to>
    <xdr:sp macro="" textlink="">
      <xdr:nvSpPr>
        <xdr:cNvPr id="201" name="楕円 200"/>
        <xdr:cNvSpPr/>
      </xdr:nvSpPr>
      <xdr:spPr>
        <a:xfrm>
          <a:off x="3746500" y="121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80208</xdr:rowOff>
    </xdr:from>
    <xdr:ext cx="534377" cy="259045"/>
    <xdr:sp macro="" textlink="">
      <xdr:nvSpPr>
        <xdr:cNvPr id="202" name="テキスト ボックス 201"/>
        <xdr:cNvSpPr txBox="1"/>
      </xdr:nvSpPr>
      <xdr:spPr>
        <a:xfrm>
          <a:off x="3530111" y="119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79647</xdr:rowOff>
    </xdr:from>
    <xdr:to>
      <xdr:col>15</xdr:col>
      <xdr:colOff>101600</xdr:colOff>
      <xdr:row>71</xdr:row>
      <xdr:rowOff>9797</xdr:rowOff>
    </xdr:to>
    <xdr:sp macro="" textlink="">
      <xdr:nvSpPr>
        <xdr:cNvPr id="203" name="楕円 202"/>
        <xdr:cNvSpPr/>
      </xdr:nvSpPr>
      <xdr:spPr>
        <a:xfrm>
          <a:off x="2857500" y="120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26324</xdr:rowOff>
    </xdr:from>
    <xdr:ext cx="534377" cy="259045"/>
    <xdr:sp macro="" textlink="">
      <xdr:nvSpPr>
        <xdr:cNvPr id="204" name="テキスト ボックス 203"/>
        <xdr:cNvSpPr txBox="1"/>
      </xdr:nvSpPr>
      <xdr:spPr>
        <a:xfrm>
          <a:off x="2641111" y="118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113284</xdr:rowOff>
    </xdr:from>
    <xdr:to>
      <xdr:col>10</xdr:col>
      <xdr:colOff>165100</xdr:colOff>
      <xdr:row>73</xdr:row>
      <xdr:rowOff>43434</xdr:rowOff>
    </xdr:to>
    <xdr:sp macro="" textlink="">
      <xdr:nvSpPr>
        <xdr:cNvPr id="205" name="楕円 204"/>
        <xdr:cNvSpPr/>
      </xdr:nvSpPr>
      <xdr:spPr>
        <a:xfrm>
          <a:off x="1968500" y="124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59961</xdr:rowOff>
    </xdr:from>
    <xdr:ext cx="534377" cy="259045"/>
    <xdr:sp macro="" textlink="">
      <xdr:nvSpPr>
        <xdr:cNvPr id="206" name="テキスト ボックス 205"/>
        <xdr:cNvSpPr txBox="1"/>
      </xdr:nvSpPr>
      <xdr:spPr>
        <a:xfrm>
          <a:off x="1752111" y="122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25545</xdr:rowOff>
    </xdr:from>
    <xdr:to>
      <xdr:col>6</xdr:col>
      <xdr:colOff>38100</xdr:colOff>
      <xdr:row>72</xdr:row>
      <xdr:rowOff>127145</xdr:rowOff>
    </xdr:to>
    <xdr:sp macro="" textlink="">
      <xdr:nvSpPr>
        <xdr:cNvPr id="207" name="楕円 206"/>
        <xdr:cNvSpPr/>
      </xdr:nvSpPr>
      <xdr:spPr>
        <a:xfrm>
          <a:off x="1079500" y="12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143672</xdr:rowOff>
    </xdr:from>
    <xdr:ext cx="534377" cy="259045"/>
    <xdr:sp macro="" textlink="">
      <xdr:nvSpPr>
        <xdr:cNvPr id="208" name="テキスト ボックス 207"/>
        <xdr:cNvSpPr txBox="1"/>
      </xdr:nvSpPr>
      <xdr:spPr>
        <a:xfrm>
          <a:off x="863111" y="121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5" name="直線コネクタ 234"/>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6"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7" name="直線コネクタ 236"/>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8"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9" name="直線コネクタ 238"/>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150673</xdr:rowOff>
    </xdr:from>
    <xdr:to>
      <xdr:col>24</xdr:col>
      <xdr:colOff>63500</xdr:colOff>
      <xdr:row>93</xdr:row>
      <xdr:rowOff>336</xdr:rowOff>
    </xdr:to>
    <xdr:cxnSp macro="">
      <xdr:nvCxnSpPr>
        <xdr:cNvPr id="240" name="直線コネクタ 239"/>
        <xdr:cNvCxnSpPr/>
      </xdr:nvCxnSpPr>
      <xdr:spPr>
        <a:xfrm flipV="1">
          <a:off x="3797300" y="15924073"/>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41"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2" name="フローチャート: 判断 241"/>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135128</xdr:rowOff>
    </xdr:from>
    <xdr:to>
      <xdr:col>19</xdr:col>
      <xdr:colOff>177800</xdr:colOff>
      <xdr:row>93</xdr:row>
      <xdr:rowOff>336</xdr:rowOff>
    </xdr:to>
    <xdr:cxnSp macro="">
      <xdr:nvCxnSpPr>
        <xdr:cNvPr id="243" name="直線コネクタ 242"/>
        <xdr:cNvCxnSpPr/>
      </xdr:nvCxnSpPr>
      <xdr:spPr>
        <a:xfrm>
          <a:off x="2908300" y="15908528"/>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4" name="フローチャート: 判断 243"/>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5" name="テキスト ボックス 244"/>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135128</xdr:rowOff>
    </xdr:from>
    <xdr:to>
      <xdr:col>15</xdr:col>
      <xdr:colOff>50800</xdr:colOff>
      <xdr:row>93</xdr:row>
      <xdr:rowOff>81162</xdr:rowOff>
    </xdr:to>
    <xdr:cxnSp macro="">
      <xdr:nvCxnSpPr>
        <xdr:cNvPr id="246" name="直線コネクタ 245"/>
        <xdr:cNvCxnSpPr/>
      </xdr:nvCxnSpPr>
      <xdr:spPr>
        <a:xfrm flipV="1">
          <a:off x="2019300" y="15908528"/>
          <a:ext cx="889000" cy="1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7" name="フローチャート: 判断 246"/>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8" name="テキスト ボックス 247"/>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81162</xdr:rowOff>
    </xdr:from>
    <xdr:to>
      <xdr:col>10</xdr:col>
      <xdr:colOff>114300</xdr:colOff>
      <xdr:row>93</xdr:row>
      <xdr:rowOff>130034</xdr:rowOff>
    </xdr:to>
    <xdr:cxnSp macro="">
      <xdr:nvCxnSpPr>
        <xdr:cNvPr id="249" name="直線コネクタ 248"/>
        <xdr:cNvCxnSpPr/>
      </xdr:nvCxnSpPr>
      <xdr:spPr>
        <a:xfrm flipV="1">
          <a:off x="1130300" y="16026012"/>
          <a:ext cx="889000" cy="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50" name="フローチャート: 判断 249"/>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74756</xdr:rowOff>
    </xdr:from>
    <xdr:ext cx="534377" cy="259045"/>
    <xdr:sp macro="" textlink="">
      <xdr:nvSpPr>
        <xdr:cNvPr id="251" name="テキスト ボックス 250"/>
        <xdr:cNvSpPr txBox="1"/>
      </xdr:nvSpPr>
      <xdr:spPr>
        <a:xfrm>
          <a:off x="1752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2" name="フローチャート: 判断 251"/>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3" name="テキスト ボックス 252"/>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99873</xdr:rowOff>
    </xdr:from>
    <xdr:to>
      <xdr:col>24</xdr:col>
      <xdr:colOff>114300</xdr:colOff>
      <xdr:row>93</xdr:row>
      <xdr:rowOff>30023</xdr:rowOff>
    </xdr:to>
    <xdr:sp macro="" textlink="">
      <xdr:nvSpPr>
        <xdr:cNvPr id="259" name="楕円 258"/>
        <xdr:cNvSpPr/>
      </xdr:nvSpPr>
      <xdr:spPr>
        <a:xfrm>
          <a:off x="4584700" y="158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122750</xdr:rowOff>
    </xdr:from>
    <xdr:ext cx="599010" cy="259045"/>
    <xdr:sp macro="" textlink="">
      <xdr:nvSpPr>
        <xdr:cNvPr id="260" name="扶助費該当値テキスト"/>
        <xdr:cNvSpPr txBox="1"/>
      </xdr:nvSpPr>
      <xdr:spPr>
        <a:xfrm>
          <a:off x="4686300" y="1572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120986</xdr:rowOff>
    </xdr:from>
    <xdr:to>
      <xdr:col>20</xdr:col>
      <xdr:colOff>38100</xdr:colOff>
      <xdr:row>93</xdr:row>
      <xdr:rowOff>51136</xdr:rowOff>
    </xdr:to>
    <xdr:sp macro="" textlink="">
      <xdr:nvSpPr>
        <xdr:cNvPr id="261" name="楕円 260"/>
        <xdr:cNvSpPr/>
      </xdr:nvSpPr>
      <xdr:spPr>
        <a:xfrm>
          <a:off x="3746500" y="158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67663</xdr:rowOff>
    </xdr:from>
    <xdr:ext cx="599010" cy="259045"/>
    <xdr:sp macro="" textlink="">
      <xdr:nvSpPr>
        <xdr:cNvPr id="262" name="テキスト ボックス 261"/>
        <xdr:cNvSpPr txBox="1"/>
      </xdr:nvSpPr>
      <xdr:spPr>
        <a:xfrm>
          <a:off x="3497795" y="156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84328</xdr:rowOff>
    </xdr:from>
    <xdr:to>
      <xdr:col>15</xdr:col>
      <xdr:colOff>101600</xdr:colOff>
      <xdr:row>93</xdr:row>
      <xdr:rowOff>14478</xdr:rowOff>
    </xdr:to>
    <xdr:sp macro="" textlink="">
      <xdr:nvSpPr>
        <xdr:cNvPr id="263" name="楕円 262"/>
        <xdr:cNvSpPr/>
      </xdr:nvSpPr>
      <xdr:spPr>
        <a:xfrm>
          <a:off x="2857500" y="158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31005</xdr:rowOff>
    </xdr:from>
    <xdr:ext cx="599010" cy="259045"/>
    <xdr:sp macro="" textlink="">
      <xdr:nvSpPr>
        <xdr:cNvPr id="264" name="テキスト ボックス 263"/>
        <xdr:cNvSpPr txBox="1"/>
      </xdr:nvSpPr>
      <xdr:spPr>
        <a:xfrm>
          <a:off x="2608795" y="1563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30362</xdr:rowOff>
    </xdr:from>
    <xdr:to>
      <xdr:col>10</xdr:col>
      <xdr:colOff>165100</xdr:colOff>
      <xdr:row>93</xdr:row>
      <xdr:rowOff>131962</xdr:rowOff>
    </xdr:to>
    <xdr:sp macro="" textlink="">
      <xdr:nvSpPr>
        <xdr:cNvPr id="265" name="楕円 264"/>
        <xdr:cNvSpPr/>
      </xdr:nvSpPr>
      <xdr:spPr>
        <a:xfrm>
          <a:off x="1968500" y="159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148489</xdr:rowOff>
    </xdr:from>
    <xdr:ext cx="599010" cy="259045"/>
    <xdr:sp macro="" textlink="">
      <xdr:nvSpPr>
        <xdr:cNvPr id="266" name="テキスト ボックス 265"/>
        <xdr:cNvSpPr txBox="1"/>
      </xdr:nvSpPr>
      <xdr:spPr>
        <a:xfrm>
          <a:off x="1719795" y="1575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79234</xdr:rowOff>
    </xdr:from>
    <xdr:to>
      <xdr:col>6</xdr:col>
      <xdr:colOff>38100</xdr:colOff>
      <xdr:row>94</xdr:row>
      <xdr:rowOff>9384</xdr:rowOff>
    </xdr:to>
    <xdr:sp macro="" textlink="">
      <xdr:nvSpPr>
        <xdr:cNvPr id="267" name="楕円 266"/>
        <xdr:cNvSpPr/>
      </xdr:nvSpPr>
      <xdr:spPr>
        <a:xfrm>
          <a:off x="1079500" y="16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25911</xdr:rowOff>
    </xdr:from>
    <xdr:ext cx="599010" cy="259045"/>
    <xdr:sp macro="" textlink="">
      <xdr:nvSpPr>
        <xdr:cNvPr id="268" name="テキスト ボックス 267"/>
        <xdr:cNvSpPr txBox="1"/>
      </xdr:nvSpPr>
      <xdr:spPr>
        <a:xfrm>
          <a:off x="830795" y="157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4" name="直線コネクタ 293"/>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5"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6" name="直線コネクタ 295"/>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7"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8" name="直線コネクタ 297"/>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82104</xdr:rowOff>
    </xdr:from>
    <xdr:to>
      <xdr:col>55</xdr:col>
      <xdr:colOff>0</xdr:colOff>
      <xdr:row>37</xdr:row>
      <xdr:rowOff>85391</xdr:rowOff>
    </xdr:to>
    <xdr:cxnSp macro="">
      <xdr:nvCxnSpPr>
        <xdr:cNvPr id="299" name="直線コネクタ 298"/>
        <xdr:cNvCxnSpPr/>
      </xdr:nvCxnSpPr>
      <xdr:spPr>
        <a:xfrm>
          <a:off x="9639300" y="6425754"/>
          <a:ext cx="8382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300"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301" name="フローチャート: 判断 300"/>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74571</xdr:rowOff>
    </xdr:from>
    <xdr:to>
      <xdr:col>50</xdr:col>
      <xdr:colOff>114300</xdr:colOff>
      <xdr:row>37</xdr:row>
      <xdr:rowOff>82104</xdr:rowOff>
    </xdr:to>
    <xdr:cxnSp macro="">
      <xdr:nvCxnSpPr>
        <xdr:cNvPr id="302" name="直線コネクタ 301"/>
        <xdr:cNvCxnSpPr/>
      </xdr:nvCxnSpPr>
      <xdr:spPr>
        <a:xfrm>
          <a:off x="8750300" y="6418221"/>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3" name="フローチャート: 判断 302"/>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4" name="テキスト ボックス 303"/>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64142</xdr:rowOff>
    </xdr:from>
    <xdr:to>
      <xdr:col>45</xdr:col>
      <xdr:colOff>177800</xdr:colOff>
      <xdr:row>37</xdr:row>
      <xdr:rowOff>74571</xdr:rowOff>
    </xdr:to>
    <xdr:cxnSp macro="">
      <xdr:nvCxnSpPr>
        <xdr:cNvPr id="305" name="直線コネクタ 304"/>
        <xdr:cNvCxnSpPr/>
      </xdr:nvCxnSpPr>
      <xdr:spPr>
        <a:xfrm>
          <a:off x="7861300" y="6407792"/>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6" name="フローチャート: 判断 305"/>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7" name="テキスト ボックス 306"/>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64142</xdr:rowOff>
    </xdr:from>
    <xdr:to>
      <xdr:col>41</xdr:col>
      <xdr:colOff>50800</xdr:colOff>
      <xdr:row>37</xdr:row>
      <xdr:rowOff>84041</xdr:rowOff>
    </xdr:to>
    <xdr:cxnSp macro="">
      <xdr:nvCxnSpPr>
        <xdr:cNvPr id="308" name="直線コネクタ 307"/>
        <xdr:cNvCxnSpPr/>
      </xdr:nvCxnSpPr>
      <xdr:spPr>
        <a:xfrm flipV="1">
          <a:off x="6972300" y="6407792"/>
          <a:ext cx="8890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9" name="フローチャート: 判断 308"/>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10" name="テキスト ボックス 309"/>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11" name="フローチャート: 判断 310"/>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2" name="テキスト ボックス 311"/>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34591</xdr:rowOff>
    </xdr:from>
    <xdr:to>
      <xdr:col>55</xdr:col>
      <xdr:colOff>50800</xdr:colOff>
      <xdr:row>37</xdr:row>
      <xdr:rowOff>136191</xdr:rowOff>
    </xdr:to>
    <xdr:sp macro="" textlink="">
      <xdr:nvSpPr>
        <xdr:cNvPr id="318" name="楕円 317"/>
        <xdr:cNvSpPr/>
      </xdr:nvSpPr>
      <xdr:spPr>
        <a:xfrm>
          <a:off x="10426700" y="6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57468</xdr:rowOff>
    </xdr:from>
    <xdr:ext cx="534377" cy="259045"/>
    <xdr:sp macro="" textlink="">
      <xdr:nvSpPr>
        <xdr:cNvPr id="319" name="補助費等該当値テキスト"/>
        <xdr:cNvSpPr txBox="1"/>
      </xdr:nvSpPr>
      <xdr:spPr>
        <a:xfrm>
          <a:off x="10528300" y="62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31304</xdr:rowOff>
    </xdr:from>
    <xdr:to>
      <xdr:col>50</xdr:col>
      <xdr:colOff>165100</xdr:colOff>
      <xdr:row>37</xdr:row>
      <xdr:rowOff>132904</xdr:rowOff>
    </xdr:to>
    <xdr:sp macro="" textlink="">
      <xdr:nvSpPr>
        <xdr:cNvPr id="320" name="楕円 319"/>
        <xdr:cNvSpPr/>
      </xdr:nvSpPr>
      <xdr:spPr>
        <a:xfrm>
          <a:off x="9588500" y="63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149431</xdr:rowOff>
    </xdr:from>
    <xdr:ext cx="534377" cy="259045"/>
    <xdr:sp macro="" textlink="">
      <xdr:nvSpPr>
        <xdr:cNvPr id="321" name="テキスト ボックス 320"/>
        <xdr:cNvSpPr txBox="1"/>
      </xdr:nvSpPr>
      <xdr:spPr>
        <a:xfrm>
          <a:off x="9372111" y="61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23771</xdr:rowOff>
    </xdr:from>
    <xdr:to>
      <xdr:col>46</xdr:col>
      <xdr:colOff>38100</xdr:colOff>
      <xdr:row>37</xdr:row>
      <xdr:rowOff>125371</xdr:rowOff>
    </xdr:to>
    <xdr:sp macro="" textlink="">
      <xdr:nvSpPr>
        <xdr:cNvPr id="322" name="楕円 321"/>
        <xdr:cNvSpPr/>
      </xdr:nvSpPr>
      <xdr:spPr>
        <a:xfrm>
          <a:off x="8699500" y="63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141898</xdr:rowOff>
    </xdr:from>
    <xdr:ext cx="534377" cy="259045"/>
    <xdr:sp macro="" textlink="">
      <xdr:nvSpPr>
        <xdr:cNvPr id="323" name="テキスト ボックス 322"/>
        <xdr:cNvSpPr txBox="1"/>
      </xdr:nvSpPr>
      <xdr:spPr>
        <a:xfrm>
          <a:off x="8483111" y="614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13342</xdr:rowOff>
    </xdr:from>
    <xdr:to>
      <xdr:col>41</xdr:col>
      <xdr:colOff>101600</xdr:colOff>
      <xdr:row>37</xdr:row>
      <xdr:rowOff>114942</xdr:rowOff>
    </xdr:to>
    <xdr:sp macro="" textlink="">
      <xdr:nvSpPr>
        <xdr:cNvPr id="324" name="楕円 323"/>
        <xdr:cNvSpPr/>
      </xdr:nvSpPr>
      <xdr:spPr>
        <a:xfrm>
          <a:off x="7810500" y="63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131469</xdr:rowOff>
    </xdr:from>
    <xdr:ext cx="534377" cy="259045"/>
    <xdr:sp macro="" textlink="">
      <xdr:nvSpPr>
        <xdr:cNvPr id="325" name="テキスト ボックス 324"/>
        <xdr:cNvSpPr txBox="1"/>
      </xdr:nvSpPr>
      <xdr:spPr>
        <a:xfrm>
          <a:off x="7594111" y="61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33241</xdr:rowOff>
    </xdr:from>
    <xdr:to>
      <xdr:col>36</xdr:col>
      <xdr:colOff>165100</xdr:colOff>
      <xdr:row>37</xdr:row>
      <xdr:rowOff>134841</xdr:rowOff>
    </xdr:to>
    <xdr:sp macro="" textlink="">
      <xdr:nvSpPr>
        <xdr:cNvPr id="326" name="楕円 325"/>
        <xdr:cNvSpPr/>
      </xdr:nvSpPr>
      <xdr:spPr>
        <a:xfrm>
          <a:off x="6921500" y="63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151368</xdr:rowOff>
    </xdr:from>
    <xdr:ext cx="534377" cy="259045"/>
    <xdr:sp macro="" textlink="">
      <xdr:nvSpPr>
        <xdr:cNvPr id="327" name="テキスト ボックス 326"/>
        <xdr:cNvSpPr txBox="1"/>
      </xdr:nvSpPr>
      <xdr:spPr>
        <a:xfrm>
          <a:off x="6705111" y="61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50" name="直線コネクタ 349"/>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51"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2" name="直線コネクタ 351"/>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3"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4" name="直線コネクタ 353"/>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150627</xdr:rowOff>
    </xdr:from>
    <xdr:to>
      <xdr:col>55</xdr:col>
      <xdr:colOff>0</xdr:colOff>
      <xdr:row>52</xdr:row>
      <xdr:rowOff>163360</xdr:rowOff>
    </xdr:to>
    <xdr:cxnSp macro="">
      <xdr:nvCxnSpPr>
        <xdr:cNvPr id="355" name="直線コネクタ 354"/>
        <xdr:cNvCxnSpPr/>
      </xdr:nvCxnSpPr>
      <xdr:spPr>
        <a:xfrm flipV="1">
          <a:off x="9639300" y="8894577"/>
          <a:ext cx="838200" cy="18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6"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7" name="フローチャート: 判断 356"/>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130099</xdr:rowOff>
    </xdr:from>
    <xdr:to>
      <xdr:col>50</xdr:col>
      <xdr:colOff>114300</xdr:colOff>
      <xdr:row>52</xdr:row>
      <xdr:rowOff>163360</xdr:rowOff>
    </xdr:to>
    <xdr:cxnSp macro="">
      <xdr:nvCxnSpPr>
        <xdr:cNvPr id="358" name="直線コネクタ 357"/>
        <xdr:cNvCxnSpPr/>
      </xdr:nvCxnSpPr>
      <xdr:spPr>
        <a:xfrm>
          <a:off x="8750300" y="8874049"/>
          <a:ext cx="889000" cy="2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9" name="フローチャート: 判断 358"/>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60" name="テキスト ボックス 359"/>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130099</xdr:rowOff>
    </xdr:from>
    <xdr:to>
      <xdr:col>45</xdr:col>
      <xdr:colOff>177800</xdr:colOff>
      <xdr:row>53</xdr:row>
      <xdr:rowOff>16736</xdr:rowOff>
    </xdr:to>
    <xdr:cxnSp macro="">
      <xdr:nvCxnSpPr>
        <xdr:cNvPr id="361" name="直線コネクタ 360"/>
        <xdr:cNvCxnSpPr/>
      </xdr:nvCxnSpPr>
      <xdr:spPr>
        <a:xfrm flipV="1">
          <a:off x="7861300" y="8874049"/>
          <a:ext cx="889000" cy="22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2" name="フローチャート: 判断 361"/>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3" name="テキスト ボックス 362"/>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16736</xdr:rowOff>
    </xdr:from>
    <xdr:to>
      <xdr:col>41</xdr:col>
      <xdr:colOff>50800</xdr:colOff>
      <xdr:row>55</xdr:row>
      <xdr:rowOff>33310</xdr:rowOff>
    </xdr:to>
    <xdr:cxnSp macro="">
      <xdr:nvCxnSpPr>
        <xdr:cNvPr id="364" name="直線コネクタ 363"/>
        <xdr:cNvCxnSpPr/>
      </xdr:nvCxnSpPr>
      <xdr:spPr>
        <a:xfrm flipV="1">
          <a:off x="6972300" y="9103586"/>
          <a:ext cx="889000" cy="3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5" name="フローチャート: 判断 364"/>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68447</xdr:rowOff>
    </xdr:from>
    <xdr:ext cx="534377" cy="259045"/>
    <xdr:sp macro="" textlink="">
      <xdr:nvSpPr>
        <xdr:cNvPr id="366" name="テキスト ボックス 365"/>
        <xdr:cNvSpPr txBox="1"/>
      </xdr:nvSpPr>
      <xdr:spPr>
        <a:xfrm>
          <a:off x="7594111" y="9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7" name="フローチャート: 判断 366"/>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121803</xdr:rowOff>
    </xdr:from>
    <xdr:ext cx="534377" cy="259045"/>
    <xdr:sp macro="" textlink="">
      <xdr:nvSpPr>
        <xdr:cNvPr id="368" name="テキスト ボックス 367"/>
        <xdr:cNvSpPr txBox="1"/>
      </xdr:nvSpPr>
      <xdr:spPr>
        <a:xfrm>
          <a:off x="6705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99827</xdr:rowOff>
    </xdr:from>
    <xdr:to>
      <xdr:col>55</xdr:col>
      <xdr:colOff>50800</xdr:colOff>
      <xdr:row>52</xdr:row>
      <xdr:rowOff>29977</xdr:rowOff>
    </xdr:to>
    <xdr:sp macro="" textlink="">
      <xdr:nvSpPr>
        <xdr:cNvPr id="374" name="楕円 373"/>
        <xdr:cNvSpPr/>
      </xdr:nvSpPr>
      <xdr:spPr>
        <a:xfrm>
          <a:off x="10426700" y="88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52854</xdr:rowOff>
    </xdr:from>
    <xdr:ext cx="534377" cy="259045"/>
    <xdr:sp macro="" textlink="">
      <xdr:nvSpPr>
        <xdr:cNvPr id="375" name="普通建設事業費該当値テキスト"/>
        <xdr:cNvSpPr txBox="1"/>
      </xdr:nvSpPr>
      <xdr:spPr>
        <a:xfrm>
          <a:off x="10528300" y="87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112560</xdr:rowOff>
    </xdr:from>
    <xdr:to>
      <xdr:col>50</xdr:col>
      <xdr:colOff>165100</xdr:colOff>
      <xdr:row>53</xdr:row>
      <xdr:rowOff>42710</xdr:rowOff>
    </xdr:to>
    <xdr:sp macro="" textlink="">
      <xdr:nvSpPr>
        <xdr:cNvPr id="376" name="楕円 375"/>
        <xdr:cNvSpPr/>
      </xdr:nvSpPr>
      <xdr:spPr>
        <a:xfrm>
          <a:off x="9588500" y="90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59237</xdr:rowOff>
    </xdr:from>
    <xdr:ext cx="534377" cy="259045"/>
    <xdr:sp macro="" textlink="">
      <xdr:nvSpPr>
        <xdr:cNvPr id="377" name="テキスト ボックス 376"/>
        <xdr:cNvSpPr txBox="1"/>
      </xdr:nvSpPr>
      <xdr:spPr>
        <a:xfrm>
          <a:off x="9372111" y="88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79299</xdr:rowOff>
    </xdr:from>
    <xdr:to>
      <xdr:col>46</xdr:col>
      <xdr:colOff>38100</xdr:colOff>
      <xdr:row>52</xdr:row>
      <xdr:rowOff>9449</xdr:rowOff>
    </xdr:to>
    <xdr:sp macro="" textlink="">
      <xdr:nvSpPr>
        <xdr:cNvPr id="378" name="楕円 377"/>
        <xdr:cNvSpPr/>
      </xdr:nvSpPr>
      <xdr:spPr>
        <a:xfrm>
          <a:off x="8699500" y="88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25976</xdr:rowOff>
    </xdr:from>
    <xdr:ext cx="534377" cy="259045"/>
    <xdr:sp macro="" textlink="">
      <xdr:nvSpPr>
        <xdr:cNvPr id="379" name="テキスト ボックス 378"/>
        <xdr:cNvSpPr txBox="1"/>
      </xdr:nvSpPr>
      <xdr:spPr>
        <a:xfrm>
          <a:off x="8483111" y="85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137386</xdr:rowOff>
    </xdr:from>
    <xdr:to>
      <xdr:col>41</xdr:col>
      <xdr:colOff>101600</xdr:colOff>
      <xdr:row>53</xdr:row>
      <xdr:rowOff>67536</xdr:rowOff>
    </xdr:to>
    <xdr:sp macro="" textlink="">
      <xdr:nvSpPr>
        <xdr:cNvPr id="380" name="楕円 379"/>
        <xdr:cNvSpPr/>
      </xdr:nvSpPr>
      <xdr:spPr>
        <a:xfrm>
          <a:off x="7810500" y="90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84063</xdr:rowOff>
    </xdr:from>
    <xdr:ext cx="534377" cy="259045"/>
    <xdr:sp macro="" textlink="">
      <xdr:nvSpPr>
        <xdr:cNvPr id="381" name="テキスト ボックス 380"/>
        <xdr:cNvSpPr txBox="1"/>
      </xdr:nvSpPr>
      <xdr:spPr>
        <a:xfrm>
          <a:off x="7594111" y="8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153960</xdr:rowOff>
    </xdr:from>
    <xdr:to>
      <xdr:col>36</xdr:col>
      <xdr:colOff>165100</xdr:colOff>
      <xdr:row>55</xdr:row>
      <xdr:rowOff>84110</xdr:rowOff>
    </xdr:to>
    <xdr:sp macro="" textlink="">
      <xdr:nvSpPr>
        <xdr:cNvPr id="382" name="楕円 381"/>
        <xdr:cNvSpPr/>
      </xdr:nvSpPr>
      <xdr:spPr>
        <a:xfrm>
          <a:off x="6921500" y="94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100637</xdr:rowOff>
    </xdr:from>
    <xdr:ext cx="534377" cy="259045"/>
    <xdr:sp macro="" textlink="">
      <xdr:nvSpPr>
        <xdr:cNvPr id="383" name="テキスト ボックス 382"/>
        <xdr:cNvSpPr txBox="1"/>
      </xdr:nvSpPr>
      <xdr:spPr>
        <a:xfrm>
          <a:off x="6705111" y="91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5" name="直線コネクタ 404"/>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6"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7" name="直線コネクタ 406"/>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8"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9" name="直線コネクタ 408"/>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152227</xdr:rowOff>
    </xdr:from>
    <xdr:to>
      <xdr:col>55</xdr:col>
      <xdr:colOff>0</xdr:colOff>
      <xdr:row>75</xdr:row>
      <xdr:rowOff>168366</xdr:rowOff>
    </xdr:to>
    <xdr:cxnSp macro="">
      <xdr:nvCxnSpPr>
        <xdr:cNvPr id="410" name="直線コネクタ 409"/>
        <xdr:cNvCxnSpPr/>
      </xdr:nvCxnSpPr>
      <xdr:spPr>
        <a:xfrm flipV="1">
          <a:off x="9639300" y="12153727"/>
          <a:ext cx="838200" cy="87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11" name="普通建設事業費 （ うち新規整備　）平均値テキスト"/>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2" name="フローチャート: 判断 411"/>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168366</xdr:rowOff>
    </xdr:from>
    <xdr:to>
      <xdr:col>50</xdr:col>
      <xdr:colOff>114300</xdr:colOff>
      <xdr:row>76</xdr:row>
      <xdr:rowOff>57083</xdr:rowOff>
    </xdr:to>
    <xdr:cxnSp macro="">
      <xdr:nvCxnSpPr>
        <xdr:cNvPr id="413" name="直線コネクタ 412"/>
        <xdr:cNvCxnSpPr/>
      </xdr:nvCxnSpPr>
      <xdr:spPr>
        <a:xfrm flipV="1">
          <a:off x="8750300" y="13027116"/>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4" name="フローチャート: 判断 413"/>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5" name="テキスト ボックス 414"/>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65451</xdr:rowOff>
    </xdr:from>
    <xdr:to>
      <xdr:col>45</xdr:col>
      <xdr:colOff>177800</xdr:colOff>
      <xdr:row>76</xdr:row>
      <xdr:rowOff>57083</xdr:rowOff>
    </xdr:to>
    <xdr:cxnSp macro="">
      <xdr:nvCxnSpPr>
        <xdr:cNvPr id="416" name="直線コネクタ 415"/>
        <xdr:cNvCxnSpPr/>
      </xdr:nvCxnSpPr>
      <xdr:spPr>
        <a:xfrm>
          <a:off x="7861300" y="12066951"/>
          <a:ext cx="889000" cy="10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7" name="フローチャート: 判断 416"/>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8" name="テキスト ボックス 417"/>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65451</xdr:rowOff>
    </xdr:from>
    <xdr:to>
      <xdr:col>41</xdr:col>
      <xdr:colOff>50800</xdr:colOff>
      <xdr:row>73</xdr:row>
      <xdr:rowOff>105227</xdr:rowOff>
    </xdr:to>
    <xdr:cxnSp macro="">
      <xdr:nvCxnSpPr>
        <xdr:cNvPr id="419" name="直線コネクタ 418"/>
        <xdr:cNvCxnSpPr/>
      </xdr:nvCxnSpPr>
      <xdr:spPr>
        <a:xfrm flipV="1">
          <a:off x="6972300" y="12066951"/>
          <a:ext cx="889000" cy="55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20" name="フローチャート: 判断 419"/>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25539</xdr:rowOff>
    </xdr:from>
    <xdr:ext cx="534377" cy="259045"/>
    <xdr:sp macro="" textlink="">
      <xdr:nvSpPr>
        <xdr:cNvPr id="421" name="テキスト ボックス 420"/>
        <xdr:cNvSpPr txBox="1"/>
      </xdr:nvSpPr>
      <xdr:spPr>
        <a:xfrm>
          <a:off x="7594111" y="128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2" name="フローチャート: 判断 421"/>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143039</xdr:rowOff>
    </xdr:from>
    <xdr:ext cx="534377" cy="259045"/>
    <xdr:sp macro="" textlink="">
      <xdr:nvSpPr>
        <xdr:cNvPr id="423" name="テキスト ボックス 422"/>
        <xdr:cNvSpPr txBox="1"/>
      </xdr:nvSpPr>
      <xdr:spPr>
        <a:xfrm>
          <a:off x="6705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101427</xdr:rowOff>
    </xdr:from>
    <xdr:to>
      <xdr:col>55</xdr:col>
      <xdr:colOff>50800</xdr:colOff>
      <xdr:row>71</xdr:row>
      <xdr:rowOff>31577</xdr:rowOff>
    </xdr:to>
    <xdr:sp macro="" textlink="">
      <xdr:nvSpPr>
        <xdr:cNvPr id="429" name="楕円 428"/>
        <xdr:cNvSpPr/>
      </xdr:nvSpPr>
      <xdr:spPr>
        <a:xfrm>
          <a:off x="10426700" y="121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54454</xdr:rowOff>
    </xdr:from>
    <xdr:ext cx="534377" cy="259045"/>
    <xdr:sp macro="" textlink="">
      <xdr:nvSpPr>
        <xdr:cNvPr id="430" name="普通建設事業費 （ うち新規整備　）該当値テキスト"/>
        <xdr:cNvSpPr txBox="1"/>
      </xdr:nvSpPr>
      <xdr:spPr>
        <a:xfrm>
          <a:off x="10528300" y="1205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117566</xdr:rowOff>
    </xdr:from>
    <xdr:to>
      <xdr:col>50</xdr:col>
      <xdr:colOff>165100</xdr:colOff>
      <xdr:row>76</xdr:row>
      <xdr:rowOff>47716</xdr:rowOff>
    </xdr:to>
    <xdr:sp macro="" textlink="">
      <xdr:nvSpPr>
        <xdr:cNvPr id="431" name="楕円 430"/>
        <xdr:cNvSpPr/>
      </xdr:nvSpPr>
      <xdr:spPr>
        <a:xfrm>
          <a:off x="9588500" y="129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64243</xdr:rowOff>
    </xdr:from>
    <xdr:ext cx="534377" cy="259045"/>
    <xdr:sp macro="" textlink="">
      <xdr:nvSpPr>
        <xdr:cNvPr id="432" name="テキスト ボックス 431"/>
        <xdr:cNvSpPr txBox="1"/>
      </xdr:nvSpPr>
      <xdr:spPr>
        <a:xfrm>
          <a:off x="9372111" y="127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6283</xdr:rowOff>
    </xdr:from>
    <xdr:to>
      <xdr:col>46</xdr:col>
      <xdr:colOff>38100</xdr:colOff>
      <xdr:row>76</xdr:row>
      <xdr:rowOff>107883</xdr:rowOff>
    </xdr:to>
    <xdr:sp macro="" textlink="">
      <xdr:nvSpPr>
        <xdr:cNvPr id="433" name="楕円 432"/>
        <xdr:cNvSpPr/>
      </xdr:nvSpPr>
      <xdr:spPr>
        <a:xfrm>
          <a:off x="8699500" y="130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99010</xdr:rowOff>
    </xdr:from>
    <xdr:ext cx="469744" cy="259045"/>
    <xdr:sp macro="" textlink="">
      <xdr:nvSpPr>
        <xdr:cNvPr id="434" name="テキスト ボックス 433"/>
        <xdr:cNvSpPr txBox="1"/>
      </xdr:nvSpPr>
      <xdr:spPr>
        <a:xfrm>
          <a:off x="8515428" y="1312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14651</xdr:rowOff>
    </xdr:from>
    <xdr:to>
      <xdr:col>41</xdr:col>
      <xdr:colOff>101600</xdr:colOff>
      <xdr:row>70</xdr:row>
      <xdr:rowOff>116251</xdr:rowOff>
    </xdr:to>
    <xdr:sp macro="" textlink="">
      <xdr:nvSpPr>
        <xdr:cNvPr id="435" name="楕円 434"/>
        <xdr:cNvSpPr/>
      </xdr:nvSpPr>
      <xdr:spPr>
        <a:xfrm>
          <a:off x="7810500" y="120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132778</xdr:rowOff>
    </xdr:from>
    <xdr:ext cx="534377" cy="259045"/>
    <xdr:sp macro="" textlink="">
      <xdr:nvSpPr>
        <xdr:cNvPr id="436" name="テキスト ボックス 435"/>
        <xdr:cNvSpPr txBox="1"/>
      </xdr:nvSpPr>
      <xdr:spPr>
        <a:xfrm>
          <a:off x="7594111" y="1179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54427</xdr:rowOff>
    </xdr:from>
    <xdr:to>
      <xdr:col>36</xdr:col>
      <xdr:colOff>165100</xdr:colOff>
      <xdr:row>73</xdr:row>
      <xdr:rowOff>156027</xdr:rowOff>
    </xdr:to>
    <xdr:sp macro="" textlink="">
      <xdr:nvSpPr>
        <xdr:cNvPr id="437" name="楕円 436"/>
        <xdr:cNvSpPr/>
      </xdr:nvSpPr>
      <xdr:spPr>
        <a:xfrm>
          <a:off x="6921500" y="125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1104</xdr:rowOff>
    </xdr:from>
    <xdr:ext cx="534377" cy="259045"/>
    <xdr:sp macro="" textlink="">
      <xdr:nvSpPr>
        <xdr:cNvPr id="438" name="テキスト ボックス 437"/>
        <xdr:cNvSpPr txBox="1"/>
      </xdr:nvSpPr>
      <xdr:spPr>
        <a:xfrm>
          <a:off x="6705111" y="123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1556</xdr:rowOff>
    </xdr:from>
    <xdr:to>
      <xdr:col>54</xdr:col>
      <xdr:colOff>189865</xdr:colOff>
      <xdr:row>98</xdr:row>
      <xdr:rowOff>75030</xdr:rowOff>
    </xdr:to>
    <xdr:cxnSp macro="">
      <xdr:nvCxnSpPr>
        <xdr:cNvPr id="460" name="直線コネクタ 459"/>
        <xdr:cNvCxnSpPr/>
      </xdr:nvCxnSpPr>
      <xdr:spPr>
        <a:xfrm flipV="1">
          <a:off x="10475595" y="15946406"/>
          <a:ext cx="1270" cy="93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78857</xdr:rowOff>
    </xdr:from>
    <xdr:ext cx="469744" cy="259045"/>
    <xdr:sp macro="" textlink="">
      <xdr:nvSpPr>
        <xdr:cNvPr id="461" name="普通建設事業費 （ うち更新整備　）最小値テキスト"/>
        <xdr:cNvSpPr txBox="1"/>
      </xdr:nvSpPr>
      <xdr:spPr>
        <a:xfrm>
          <a:off x="10528300" y="168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75030</xdr:rowOff>
    </xdr:from>
    <xdr:to>
      <xdr:col>55</xdr:col>
      <xdr:colOff>88900</xdr:colOff>
      <xdr:row>98</xdr:row>
      <xdr:rowOff>75030</xdr:rowOff>
    </xdr:to>
    <xdr:cxnSp macro="">
      <xdr:nvCxnSpPr>
        <xdr:cNvPr id="462" name="直線コネクタ 461"/>
        <xdr:cNvCxnSpPr/>
      </xdr:nvCxnSpPr>
      <xdr:spPr>
        <a:xfrm>
          <a:off x="10388600" y="168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119683</xdr:rowOff>
    </xdr:from>
    <xdr:ext cx="534377" cy="259045"/>
    <xdr:sp macro="" textlink="">
      <xdr:nvSpPr>
        <xdr:cNvPr id="463" name="普通建設事業費 （ うち更新整備　）最大値テキスト"/>
        <xdr:cNvSpPr txBox="1"/>
      </xdr:nvSpPr>
      <xdr:spPr>
        <a:xfrm>
          <a:off x="10528300" y="157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1556</xdr:rowOff>
    </xdr:from>
    <xdr:to>
      <xdr:col>55</xdr:col>
      <xdr:colOff>88900</xdr:colOff>
      <xdr:row>93</xdr:row>
      <xdr:rowOff>1556</xdr:rowOff>
    </xdr:to>
    <xdr:cxnSp macro="">
      <xdr:nvCxnSpPr>
        <xdr:cNvPr id="464" name="直線コネクタ 463"/>
        <xdr:cNvCxnSpPr/>
      </xdr:nvCxnSpPr>
      <xdr:spPr>
        <a:xfrm>
          <a:off x="10388600" y="159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88768</xdr:rowOff>
    </xdr:from>
    <xdr:to>
      <xdr:col>55</xdr:col>
      <xdr:colOff>0</xdr:colOff>
      <xdr:row>93</xdr:row>
      <xdr:rowOff>57381</xdr:rowOff>
    </xdr:to>
    <xdr:cxnSp macro="">
      <xdr:nvCxnSpPr>
        <xdr:cNvPr id="465" name="直線コネクタ 464"/>
        <xdr:cNvCxnSpPr/>
      </xdr:nvCxnSpPr>
      <xdr:spPr>
        <a:xfrm>
          <a:off x="9639300" y="15862168"/>
          <a:ext cx="838200" cy="1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160070</xdr:rowOff>
    </xdr:from>
    <xdr:ext cx="534377" cy="259045"/>
    <xdr:sp macro="" textlink="">
      <xdr:nvSpPr>
        <xdr:cNvPr id="466" name="普通建設事業費 （ うち更新整備　）平均値テキスト"/>
        <xdr:cNvSpPr txBox="1"/>
      </xdr:nvSpPr>
      <xdr:spPr>
        <a:xfrm>
          <a:off x="10528300" y="1644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10193</xdr:rowOff>
    </xdr:from>
    <xdr:to>
      <xdr:col>55</xdr:col>
      <xdr:colOff>50800</xdr:colOff>
      <xdr:row>96</xdr:row>
      <xdr:rowOff>111793</xdr:rowOff>
    </xdr:to>
    <xdr:sp macro="" textlink="">
      <xdr:nvSpPr>
        <xdr:cNvPr id="467" name="フローチャート: 判断 466"/>
        <xdr:cNvSpPr/>
      </xdr:nvSpPr>
      <xdr:spPr>
        <a:xfrm>
          <a:off x="104267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118715</xdr:rowOff>
    </xdr:from>
    <xdr:to>
      <xdr:col>50</xdr:col>
      <xdr:colOff>114300</xdr:colOff>
      <xdr:row>92</xdr:row>
      <xdr:rowOff>88768</xdr:rowOff>
    </xdr:to>
    <xdr:cxnSp macro="">
      <xdr:nvCxnSpPr>
        <xdr:cNvPr id="468" name="直線コネクタ 467"/>
        <xdr:cNvCxnSpPr/>
      </xdr:nvCxnSpPr>
      <xdr:spPr>
        <a:xfrm>
          <a:off x="8750300" y="15549215"/>
          <a:ext cx="889000" cy="3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96055</xdr:rowOff>
    </xdr:from>
    <xdr:to>
      <xdr:col>50</xdr:col>
      <xdr:colOff>165100</xdr:colOff>
      <xdr:row>96</xdr:row>
      <xdr:rowOff>26205</xdr:rowOff>
    </xdr:to>
    <xdr:sp macro="" textlink="">
      <xdr:nvSpPr>
        <xdr:cNvPr id="469" name="フローチャート: 判断 468"/>
        <xdr:cNvSpPr/>
      </xdr:nvSpPr>
      <xdr:spPr>
        <a:xfrm>
          <a:off x="9588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17332</xdr:rowOff>
    </xdr:from>
    <xdr:ext cx="534377" cy="259045"/>
    <xdr:sp macro="" textlink="">
      <xdr:nvSpPr>
        <xdr:cNvPr id="470" name="テキスト ボックス 469"/>
        <xdr:cNvSpPr txBox="1"/>
      </xdr:nvSpPr>
      <xdr:spPr>
        <a:xfrm>
          <a:off x="9372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118715</xdr:rowOff>
    </xdr:from>
    <xdr:to>
      <xdr:col>45</xdr:col>
      <xdr:colOff>177800</xdr:colOff>
      <xdr:row>95</xdr:row>
      <xdr:rowOff>51803</xdr:rowOff>
    </xdr:to>
    <xdr:cxnSp macro="">
      <xdr:nvCxnSpPr>
        <xdr:cNvPr id="471" name="直線コネクタ 470"/>
        <xdr:cNvCxnSpPr/>
      </xdr:nvCxnSpPr>
      <xdr:spPr>
        <a:xfrm flipV="1">
          <a:off x="7861300" y="15549215"/>
          <a:ext cx="889000" cy="79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123281</xdr:rowOff>
    </xdr:from>
    <xdr:to>
      <xdr:col>46</xdr:col>
      <xdr:colOff>38100</xdr:colOff>
      <xdr:row>96</xdr:row>
      <xdr:rowOff>53431</xdr:rowOff>
    </xdr:to>
    <xdr:sp macro="" textlink="">
      <xdr:nvSpPr>
        <xdr:cNvPr id="472" name="フローチャート: 判断 471"/>
        <xdr:cNvSpPr/>
      </xdr:nvSpPr>
      <xdr:spPr>
        <a:xfrm>
          <a:off x="8699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44558</xdr:rowOff>
    </xdr:from>
    <xdr:ext cx="534377" cy="259045"/>
    <xdr:sp macro="" textlink="">
      <xdr:nvSpPr>
        <xdr:cNvPr id="473" name="テキスト ボックス 472"/>
        <xdr:cNvSpPr txBox="1"/>
      </xdr:nvSpPr>
      <xdr:spPr>
        <a:xfrm>
          <a:off x="8483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51803</xdr:rowOff>
    </xdr:from>
    <xdr:to>
      <xdr:col>41</xdr:col>
      <xdr:colOff>50800</xdr:colOff>
      <xdr:row>95</xdr:row>
      <xdr:rowOff>111582</xdr:rowOff>
    </xdr:to>
    <xdr:cxnSp macro="">
      <xdr:nvCxnSpPr>
        <xdr:cNvPr id="474" name="直線コネクタ 473"/>
        <xdr:cNvCxnSpPr/>
      </xdr:nvCxnSpPr>
      <xdr:spPr>
        <a:xfrm flipV="1">
          <a:off x="6972300" y="16339553"/>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15999</xdr:rowOff>
    </xdr:from>
    <xdr:to>
      <xdr:col>41</xdr:col>
      <xdr:colOff>101600</xdr:colOff>
      <xdr:row>96</xdr:row>
      <xdr:rowOff>117599</xdr:rowOff>
    </xdr:to>
    <xdr:sp macro="" textlink="">
      <xdr:nvSpPr>
        <xdr:cNvPr id="475" name="フローチャート: 判断 474"/>
        <xdr:cNvSpPr/>
      </xdr:nvSpPr>
      <xdr:spPr>
        <a:xfrm>
          <a:off x="7810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108726</xdr:rowOff>
    </xdr:from>
    <xdr:ext cx="534377" cy="259045"/>
    <xdr:sp macro="" textlink="">
      <xdr:nvSpPr>
        <xdr:cNvPr id="476" name="テキスト ボックス 475"/>
        <xdr:cNvSpPr txBox="1"/>
      </xdr:nvSpPr>
      <xdr:spPr>
        <a:xfrm>
          <a:off x="7594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161297</xdr:rowOff>
    </xdr:from>
    <xdr:to>
      <xdr:col>36</xdr:col>
      <xdr:colOff>165100</xdr:colOff>
      <xdr:row>96</xdr:row>
      <xdr:rowOff>91447</xdr:rowOff>
    </xdr:to>
    <xdr:sp macro="" textlink="">
      <xdr:nvSpPr>
        <xdr:cNvPr id="477" name="フローチャート: 判断 476"/>
        <xdr:cNvSpPr/>
      </xdr:nvSpPr>
      <xdr:spPr>
        <a:xfrm>
          <a:off x="6921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82574</xdr:rowOff>
    </xdr:from>
    <xdr:ext cx="534377" cy="259045"/>
    <xdr:sp macro="" textlink="">
      <xdr:nvSpPr>
        <xdr:cNvPr id="478" name="テキスト ボックス 477"/>
        <xdr:cNvSpPr txBox="1"/>
      </xdr:nvSpPr>
      <xdr:spPr>
        <a:xfrm>
          <a:off x="6705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6581</xdr:rowOff>
    </xdr:from>
    <xdr:to>
      <xdr:col>55</xdr:col>
      <xdr:colOff>50800</xdr:colOff>
      <xdr:row>93</xdr:row>
      <xdr:rowOff>108181</xdr:rowOff>
    </xdr:to>
    <xdr:sp macro="" textlink="">
      <xdr:nvSpPr>
        <xdr:cNvPr id="484" name="楕円 483"/>
        <xdr:cNvSpPr/>
      </xdr:nvSpPr>
      <xdr:spPr>
        <a:xfrm>
          <a:off x="10426700" y="159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92958</xdr:rowOff>
    </xdr:from>
    <xdr:ext cx="534377" cy="259045"/>
    <xdr:sp macro="" textlink="">
      <xdr:nvSpPr>
        <xdr:cNvPr id="485" name="普通建設事業費 （ うち更新整備　）該当値テキスト"/>
        <xdr:cNvSpPr txBox="1"/>
      </xdr:nvSpPr>
      <xdr:spPr>
        <a:xfrm>
          <a:off x="10528300" y="1586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37968</xdr:rowOff>
    </xdr:from>
    <xdr:to>
      <xdr:col>50</xdr:col>
      <xdr:colOff>165100</xdr:colOff>
      <xdr:row>92</xdr:row>
      <xdr:rowOff>139568</xdr:rowOff>
    </xdr:to>
    <xdr:sp macro="" textlink="">
      <xdr:nvSpPr>
        <xdr:cNvPr id="486" name="楕円 485"/>
        <xdr:cNvSpPr/>
      </xdr:nvSpPr>
      <xdr:spPr>
        <a:xfrm>
          <a:off x="9588500" y="158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156095</xdr:rowOff>
    </xdr:from>
    <xdr:ext cx="534377" cy="259045"/>
    <xdr:sp macro="" textlink="">
      <xdr:nvSpPr>
        <xdr:cNvPr id="487" name="テキスト ボックス 486"/>
        <xdr:cNvSpPr txBox="1"/>
      </xdr:nvSpPr>
      <xdr:spPr>
        <a:xfrm>
          <a:off x="9372111" y="155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67915</xdr:rowOff>
    </xdr:from>
    <xdr:to>
      <xdr:col>46</xdr:col>
      <xdr:colOff>38100</xdr:colOff>
      <xdr:row>90</xdr:row>
      <xdr:rowOff>169515</xdr:rowOff>
    </xdr:to>
    <xdr:sp macro="" textlink="">
      <xdr:nvSpPr>
        <xdr:cNvPr id="488" name="楕円 487"/>
        <xdr:cNvSpPr/>
      </xdr:nvSpPr>
      <xdr:spPr>
        <a:xfrm>
          <a:off x="8699500" y="154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14592</xdr:rowOff>
    </xdr:from>
    <xdr:ext cx="534377" cy="259045"/>
    <xdr:sp macro="" textlink="">
      <xdr:nvSpPr>
        <xdr:cNvPr id="489" name="テキスト ボックス 488"/>
        <xdr:cNvSpPr txBox="1"/>
      </xdr:nvSpPr>
      <xdr:spPr>
        <a:xfrm>
          <a:off x="8483111" y="152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1003</xdr:rowOff>
    </xdr:from>
    <xdr:to>
      <xdr:col>41</xdr:col>
      <xdr:colOff>101600</xdr:colOff>
      <xdr:row>95</xdr:row>
      <xdr:rowOff>102603</xdr:rowOff>
    </xdr:to>
    <xdr:sp macro="" textlink="">
      <xdr:nvSpPr>
        <xdr:cNvPr id="490" name="楕円 489"/>
        <xdr:cNvSpPr/>
      </xdr:nvSpPr>
      <xdr:spPr>
        <a:xfrm>
          <a:off x="7810500" y="16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119130</xdr:rowOff>
    </xdr:from>
    <xdr:ext cx="534377" cy="259045"/>
    <xdr:sp macro="" textlink="">
      <xdr:nvSpPr>
        <xdr:cNvPr id="491" name="テキスト ボックス 490"/>
        <xdr:cNvSpPr txBox="1"/>
      </xdr:nvSpPr>
      <xdr:spPr>
        <a:xfrm>
          <a:off x="7594111" y="160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60782</xdr:rowOff>
    </xdr:from>
    <xdr:to>
      <xdr:col>36</xdr:col>
      <xdr:colOff>165100</xdr:colOff>
      <xdr:row>95</xdr:row>
      <xdr:rowOff>162382</xdr:rowOff>
    </xdr:to>
    <xdr:sp macro="" textlink="">
      <xdr:nvSpPr>
        <xdr:cNvPr id="492" name="楕円 491"/>
        <xdr:cNvSpPr/>
      </xdr:nvSpPr>
      <xdr:spPr>
        <a:xfrm>
          <a:off x="6921500" y="163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7459</xdr:rowOff>
    </xdr:from>
    <xdr:ext cx="534377" cy="259045"/>
    <xdr:sp macro="" textlink="">
      <xdr:nvSpPr>
        <xdr:cNvPr id="493" name="テキスト ボックス 492"/>
        <xdr:cNvSpPr txBox="1"/>
      </xdr:nvSpPr>
      <xdr:spPr>
        <a:xfrm>
          <a:off x="6705111"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5" name="直線コネクタ 514"/>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6"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18"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19" name="直線コネクタ 518"/>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112862</xdr:rowOff>
    </xdr:from>
    <xdr:to>
      <xdr:col>85</xdr:col>
      <xdr:colOff>127000</xdr:colOff>
      <xdr:row>38</xdr:row>
      <xdr:rowOff>131653</xdr:rowOff>
    </xdr:to>
    <xdr:cxnSp macro="">
      <xdr:nvCxnSpPr>
        <xdr:cNvPr id="520" name="直線コネクタ 519"/>
        <xdr:cNvCxnSpPr/>
      </xdr:nvCxnSpPr>
      <xdr:spPr>
        <a:xfrm flipV="1">
          <a:off x="15481300" y="6627962"/>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1"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2" name="フローチャート: 判断 521"/>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131653</xdr:rowOff>
    </xdr:from>
    <xdr:to>
      <xdr:col>81</xdr:col>
      <xdr:colOff>50800</xdr:colOff>
      <xdr:row>38</xdr:row>
      <xdr:rowOff>139700</xdr:rowOff>
    </xdr:to>
    <xdr:cxnSp macro="">
      <xdr:nvCxnSpPr>
        <xdr:cNvPr id="523" name="直線コネクタ 522"/>
        <xdr:cNvCxnSpPr/>
      </xdr:nvCxnSpPr>
      <xdr:spPr>
        <a:xfrm flipV="1">
          <a:off x="14592300" y="6646753"/>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4" name="フローチャート: 判断 523"/>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5" name="テキスト ボックス 524"/>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125755</xdr:rowOff>
    </xdr:from>
    <xdr:to>
      <xdr:col>76</xdr:col>
      <xdr:colOff>114300</xdr:colOff>
      <xdr:row>38</xdr:row>
      <xdr:rowOff>139700</xdr:rowOff>
    </xdr:to>
    <xdr:cxnSp macro="">
      <xdr:nvCxnSpPr>
        <xdr:cNvPr id="526" name="直線コネクタ 525"/>
        <xdr:cNvCxnSpPr/>
      </xdr:nvCxnSpPr>
      <xdr:spPr>
        <a:xfrm>
          <a:off x="13703300" y="664085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7" name="フローチャート: 判断 526"/>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28" name="テキスト ボックス 527"/>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125755</xdr:rowOff>
    </xdr:from>
    <xdr:to>
      <xdr:col>71</xdr:col>
      <xdr:colOff>177800</xdr:colOff>
      <xdr:row>38</xdr:row>
      <xdr:rowOff>133253</xdr:rowOff>
    </xdr:to>
    <xdr:cxnSp macro="">
      <xdr:nvCxnSpPr>
        <xdr:cNvPr id="529" name="直線コネクタ 528"/>
        <xdr:cNvCxnSpPr/>
      </xdr:nvCxnSpPr>
      <xdr:spPr>
        <a:xfrm flipV="1">
          <a:off x="12814300" y="6640855"/>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0" name="フローチャート: 判断 529"/>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1" name="テキスト ボックス 530"/>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2" name="フローチャート: 判断 531"/>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3" name="テキスト ボックス 532"/>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62062</xdr:rowOff>
    </xdr:from>
    <xdr:to>
      <xdr:col>85</xdr:col>
      <xdr:colOff>177800</xdr:colOff>
      <xdr:row>38</xdr:row>
      <xdr:rowOff>163662</xdr:rowOff>
    </xdr:to>
    <xdr:sp macro="" textlink="">
      <xdr:nvSpPr>
        <xdr:cNvPr id="539" name="楕円 538"/>
        <xdr:cNvSpPr/>
      </xdr:nvSpPr>
      <xdr:spPr>
        <a:xfrm>
          <a:off x="162687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21439</xdr:rowOff>
    </xdr:from>
    <xdr:ext cx="378565" cy="259045"/>
    <xdr:sp macro="" textlink="">
      <xdr:nvSpPr>
        <xdr:cNvPr id="540" name="災害復旧事業費該当値テキスト"/>
        <xdr:cNvSpPr txBox="1"/>
      </xdr:nvSpPr>
      <xdr:spPr>
        <a:xfrm>
          <a:off x="16370300" y="636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80853</xdr:rowOff>
    </xdr:from>
    <xdr:to>
      <xdr:col>81</xdr:col>
      <xdr:colOff>101600</xdr:colOff>
      <xdr:row>39</xdr:row>
      <xdr:rowOff>11003</xdr:rowOff>
    </xdr:to>
    <xdr:sp macro="" textlink="">
      <xdr:nvSpPr>
        <xdr:cNvPr id="541" name="楕円 540"/>
        <xdr:cNvSpPr/>
      </xdr:nvSpPr>
      <xdr:spPr>
        <a:xfrm>
          <a:off x="154305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2130</xdr:rowOff>
    </xdr:from>
    <xdr:ext cx="378565" cy="259045"/>
    <xdr:sp macro="" textlink="">
      <xdr:nvSpPr>
        <xdr:cNvPr id="542" name="テキスト ボックス 541"/>
        <xdr:cNvSpPr txBox="1"/>
      </xdr:nvSpPr>
      <xdr:spPr>
        <a:xfrm>
          <a:off x="15292017" y="6688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74955</xdr:rowOff>
    </xdr:from>
    <xdr:to>
      <xdr:col>72</xdr:col>
      <xdr:colOff>38100</xdr:colOff>
      <xdr:row>39</xdr:row>
      <xdr:rowOff>5105</xdr:rowOff>
    </xdr:to>
    <xdr:sp macro="" textlink="">
      <xdr:nvSpPr>
        <xdr:cNvPr id="545" name="楕円 544"/>
        <xdr:cNvSpPr/>
      </xdr:nvSpPr>
      <xdr:spPr>
        <a:xfrm>
          <a:off x="13652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167682</xdr:rowOff>
    </xdr:from>
    <xdr:ext cx="378565" cy="259045"/>
    <xdr:sp macro="" textlink="">
      <xdr:nvSpPr>
        <xdr:cNvPr id="546" name="テキスト ボックス 545"/>
        <xdr:cNvSpPr txBox="1"/>
      </xdr:nvSpPr>
      <xdr:spPr>
        <a:xfrm>
          <a:off x="13514017" y="6682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82453</xdr:rowOff>
    </xdr:from>
    <xdr:to>
      <xdr:col>67</xdr:col>
      <xdr:colOff>101600</xdr:colOff>
      <xdr:row>39</xdr:row>
      <xdr:rowOff>12603</xdr:rowOff>
    </xdr:to>
    <xdr:sp macro="" textlink="">
      <xdr:nvSpPr>
        <xdr:cNvPr id="547" name="楕円 546"/>
        <xdr:cNvSpPr/>
      </xdr:nvSpPr>
      <xdr:spPr>
        <a:xfrm>
          <a:off x="1276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3730</xdr:rowOff>
    </xdr:from>
    <xdr:ext cx="378565" cy="259045"/>
    <xdr:sp macro="" textlink="">
      <xdr:nvSpPr>
        <xdr:cNvPr id="548" name="テキスト ボックス 547"/>
        <xdr:cNvSpPr txBox="1"/>
      </xdr:nvSpPr>
      <xdr:spPr>
        <a:xfrm>
          <a:off x="12625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0" name="直線コネクタ 619"/>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1"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2" name="直線コネクタ 621"/>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3"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4" name="直線コネクタ 623"/>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125275</xdr:rowOff>
    </xdr:from>
    <xdr:to>
      <xdr:col>85</xdr:col>
      <xdr:colOff>127000</xdr:colOff>
      <xdr:row>75</xdr:row>
      <xdr:rowOff>134579</xdr:rowOff>
    </xdr:to>
    <xdr:cxnSp macro="">
      <xdr:nvCxnSpPr>
        <xdr:cNvPr id="625" name="直線コネクタ 624"/>
        <xdr:cNvCxnSpPr/>
      </xdr:nvCxnSpPr>
      <xdr:spPr>
        <a:xfrm>
          <a:off x="15481300" y="12984025"/>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6"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7" name="フローチャート: 判断 626"/>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119629</xdr:rowOff>
    </xdr:from>
    <xdr:to>
      <xdr:col>81</xdr:col>
      <xdr:colOff>50800</xdr:colOff>
      <xdr:row>75</xdr:row>
      <xdr:rowOff>125275</xdr:rowOff>
    </xdr:to>
    <xdr:cxnSp macro="">
      <xdr:nvCxnSpPr>
        <xdr:cNvPr id="628" name="直線コネクタ 627"/>
        <xdr:cNvCxnSpPr/>
      </xdr:nvCxnSpPr>
      <xdr:spPr>
        <a:xfrm>
          <a:off x="14592300" y="1297837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29" name="フローチャート: 判断 628"/>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0" name="テキスト ボックス 629"/>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119629</xdr:rowOff>
    </xdr:from>
    <xdr:to>
      <xdr:col>76</xdr:col>
      <xdr:colOff>114300</xdr:colOff>
      <xdr:row>76</xdr:row>
      <xdr:rowOff>17514</xdr:rowOff>
    </xdr:to>
    <xdr:cxnSp macro="">
      <xdr:nvCxnSpPr>
        <xdr:cNvPr id="631" name="直線コネクタ 630"/>
        <xdr:cNvCxnSpPr/>
      </xdr:nvCxnSpPr>
      <xdr:spPr>
        <a:xfrm flipV="1">
          <a:off x="13703300" y="12978379"/>
          <a:ext cx="889000" cy="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2" name="フローチャート: 判断 631"/>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3" name="テキスト ボックス 632"/>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134991</xdr:rowOff>
    </xdr:from>
    <xdr:to>
      <xdr:col>71</xdr:col>
      <xdr:colOff>177800</xdr:colOff>
      <xdr:row>76</xdr:row>
      <xdr:rowOff>17514</xdr:rowOff>
    </xdr:to>
    <xdr:cxnSp macro="">
      <xdr:nvCxnSpPr>
        <xdr:cNvPr id="634" name="直線コネクタ 633"/>
        <xdr:cNvCxnSpPr/>
      </xdr:nvCxnSpPr>
      <xdr:spPr>
        <a:xfrm>
          <a:off x="12814300" y="12993741"/>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5" name="フローチャート: 判断 634"/>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6" name="テキスト ボックス 635"/>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7" name="フローチャート: 判断 636"/>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38" name="テキスト ボックス 637"/>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83779</xdr:rowOff>
    </xdr:from>
    <xdr:to>
      <xdr:col>85</xdr:col>
      <xdr:colOff>177800</xdr:colOff>
      <xdr:row>76</xdr:row>
      <xdr:rowOff>13929</xdr:rowOff>
    </xdr:to>
    <xdr:sp macro="" textlink="">
      <xdr:nvSpPr>
        <xdr:cNvPr id="644" name="楕円 643"/>
        <xdr:cNvSpPr/>
      </xdr:nvSpPr>
      <xdr:spPr>
        <a:xfrm>
          <a:off x="16268700" y="129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106656</xdr:rowOff>
    </xdr:from>
    <xdr:ext cx="534377" cy="259045"/>
    <xdr:sp macro="" textlink="">
      <xdr:nvSpPr>
        <xdr:cNvPr id="645" name="公債費該当値テキスト"/>
        <xdr:cNvSpPr txBox="1"/>
      </xdr:nvSpPr>
      <xdr:spPr>
        <a:xfrm>
          <a:off x="16370300" y="1279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74475</xdr:rowOff>
    </xdr:from>
    <xdr:to>
      <xdr:col>81</xdr:col>
      <xdr:colOff>101600</xdr:colOff>
      <xdr:row>76</xdr:row>
      <xdr:rowOff>4626</xdr:rowOff>
    </xdr:to>
    <xdr:sp macro="" textlink="">
      <xdr:nvSpPr>
        <xdr:cNvPr id="646" name="楕円 645"/>
        <xdr:cNvSpPr/>
      </xdr:nvSpPr>
      <xdr:spPr>
        <a:xfrm>
          <a:off x="15430500" y="12933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21152</xdr:rowOff>
    </xdr:from>
    <xdr:ext cx="534377" cy="259045"/>
    <xdr:sp macro="" textlink="">
      <xdr:nvSpPr>
        <xdr:cNvPr id="647" name="テキスト ボックス 646"/>
        <xdr:cNvSpPr txBox="1"/>
      </xdr:nvSpPr>
      <xdr:spPr>
        <a:xfrm>
          <a:off x="15214111" y="127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68829</xdr:rowOff>
    </xdr:from>
    <xdr:to>
      <xdr:col>76</xdr:col>
      <xdr:colOff>165100</xdr:colOff>
      <xdr:row>75</xdr:row>
      <xdr:rowOff>170430</xdr:rowOff>
    </xdr:to>
    <xdr:sp macro="" textlink="">
      <xdr:nvSpPr>
        <xdr:cNvPr id="648" name="楕円 647"/>
        <xdr:cNvSpPr/>
      </xdr:nvSpPr>
      <xdr:spPr>
        <a:xfrm>
          <a:off x="14541500" y="12927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15506</xdr:rowOff>
    </xdr:from>
    <xdr:ext cx="534377" cy="259045"/>
    <xdr:sp macro="" textlink="">
      <xdr:nvSpPr>
        <xdr:cNvPr id="649" name="テキスト ボックス 648"/>
        <xdr:cNvSpPr txBox="1"/>
      </xdr:nvSpPr>
      <xdr:spPr>
        <a:xfrm>
          <a:off x="14325111" y="127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138164</xdr:rowOff>
    </xdr:from>
    <xdr:to>
      <xdr:col>72</xdr:col>
      <xdr:colOff>38100</xdr:colOff>
      <xdr:row>76</xdr:row>
      <xdr:rowOff>68314</xdr:rowOff>
    </xdr:to>
    <xdr:sp macro="" textlink="">
      <xdr:nvSpPr>
        <xdr:cNvPr id="650" name="楕円 649"/>
        <xdr:cNvSpPr/>
      </xdr:nvSpPr>
      <xdr:spPr>
        <a:xfrm>
          <a:off x="13652500" y="129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84841</xdr:rowOff>
    </xdr:from>
    <xdr:ext cx="534377" cy="259045"/>
    <xdr:sp macro="" textlink="">
      <xdr:nvSpPr>
        <xdr:cNvPr id="651" name="テキスト ボックス 650"/>
        <xdr:cNvSpPr txBox="1"/>
      </xdr:nvSpPr>
      <xdr:spPr>
        <a:xfrm>
          <a:off x="13436111" y="127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84191</xdr:rowOff>
    </xdr:from>
    <xdr:to>
      <xdr:col>67</xdr:col>
      <xdr:colOff>101600</xdr:colOff>
      <xdr:row>76</xdr:row>
      <xdr:rowOff>14340</xdr:rowOff>
    </xdr:to>
    <xdr:sp macro="" textlink="">
      <xdr:nvSpPr>
        <xdr:cNvPr id="652" name="楕円 651"/>
        <xdr:cNvSpPr/>
      </xdr:nvSpPr>
      <xdr:spPr>
        <a:xfrm>
          <a:off x="12763500" y="12942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30868</xdr:rowOff>
    </xdr:from>
    <xdr:ext cx="534377" cy="259045"/>
    <xdr:sp macro="" textlink="">
      <xdr:nvSpPr>
        <xdr:cNvPr id="653" name="テキスト ボックス 652"/>
        <xdr:cNvSpPr txBox="1"/>
      </xdr:nvSpPr>
      <xdr:spPr>
        <a:xfrm>
          <a:off x="12547111" y="127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9" name="テキスト ボックス 66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3" name="直線コネクタ 672"/>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4"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5" name="直線コネクタ 674"/>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6"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7" name="直線コネクタ 676"/>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102781</xdr:rowOff>
    </xdr:from>
    <xdr:to>
      <xdr:col>85</xdr:col>
      <xdr:colOff>127000</xdr:colOff>
      <xdr:row>93</xdr:row>
      <xdr:rowOff>126727</xdr:rowOff>
    </xdr:to>
    <xdr:cxnSp macro="">
      <xdr:nvCxnSpPr>
        <xdr:cNvPr id="678" name="直線コネクタ 677"/>
        <xdr:cNvCxnSpPr/>
      </xdr:nvCxnSpPr>
      <xdr:spPr>
        <a:xfrm>
          <a:off x="15481300" y="15876181"/>
          <a:ext cx="838200" cy="1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79"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0" name="フローチャート: 判断 679"/>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102781</xdr:rowOff>
    </xdr:from>
    <xdr:to>
      <xdr:col>81</xdr:col>
      <xdr:colOff>50800</xdr:colOff>
      <xdr:row>94</xdr:row>
      <xdr:rowOff>117297</xdr:rowOff>
    </xdr:to>
    <xdr:cxnSp macro="">
      <xdr:nvCxnSpPr>
        <xdr:cNvPr id="681" name="直線コネクタ 680"/>
        <xdr:cNvCxnSpPr/>
      </xdr:nvCxnSpPr>
      <xdr:spPr>
        <a:xfrm flipV="1">
          <a:off x="14592300" y="15876181"/>
          <a:ext cx="889000" cy="3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2" name="フローチャート: 判断 681"/>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76300</xdr:rowOff>
    </xdr:from>
    <xdr:ext cx="469744" cy="259045"/>
    <xdr:sp macro="" textlink="">
      <xdr:nvSpPr>
        <xdr:cNvPr id="683" name="テキスト ボックス 682"/>
        <xdr:cNvSpPr txBox="1"/>
      </xdr:nvSpPr>
      <xdr:spPr>
        <a:xfrm>
          <a:off x="15246428" y="1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145872</xdr:rowOff>
    </xdr:from>
    <xdr:to>
      <xdr:col>76</xdr:col>
      <xdr:colOff>114300</xdr:colOff>
      <xdr:row>94</xdr:row>
      <xdr:rowOff>117297</xdr:rowOff>
    </xdr:to>
    <xdr:cxnSp macro="">
      <xdr:nvCxnSpPr>
        <xdr:cNvPr id="684" name="直線コネクタ 683"/>
        <xdr:cNvCxnSpPr/>
      </xdr:nvCxnSpPr>
      <xdr:spPr>
        <a:xfrm>
          <a:off x="13703300" y="15747822"/>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5" name="フローチャート: 判断 684"/>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6" name="テキスト ボックス 685"/>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145872</xdr:rowOff>
    </xdr:from>
    <xdr:to>
      <xdr:col>71</xdr:col>
      <xdr:colOff>177800</xdr:colOff>
      <xdr:row>95</xdr:row>
      <xdr:rowOff>35173</xdr:rowOff>
    </xdr:to>
    <xdr:cxnSp macro="">
      <xdr:nvCxnSpPr>
        <xdr:cNvPr id="687" name="直線コネクタ 686"/>
        <xdr:cNvCxnSpPr/>
      </xdr:nvCxnSpPr>
      <xdr:spPr>
        <a:xfrm flipV="1">
          <a:off x="12814300" y="15747822"/>
          <a:ext cx="889000" cy="57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88" name="フローチャート: 判断 687"/>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142764</xdr:rowOff>
    </xdr:from>
    <xdr:ext cx="469744" cy="259045"/>
    <xdr:sp macro="" textlink="">
      <xdr:nvSpPr>
        <xdr:cNvPr id="689" name="テキスト ボックス 688"/>
        <xdr:cNvSpPr txBox="1"/>
      </xdr:nvSpPr>
      <xdr:spPr>
        <a:xfrm>
          <a:off x="13468428" y="164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0" name="フローチャート: 判断 689"/>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1" name="テキスト ボックス 690"/>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75927</xdr:rowOff>
    </xdr:from>
    <xdr:to>
      <xdr:col>85</xdr:col>
      <xdr:colOff>177800</xdr:colOff>
      <xdr:row>94</xdr:row>
      <xdr:rowOff>6077</xdr:rowOff>
    </xdr:to>
    <xdr:sp macro="" textlink="">
      <xdr:nvSpPr>
        <xdr:cNvPr id="697" name="楕円 696"/>
        <xdr:cNvSpPr/>
      </xdr:nvSpPr>
      <xdr:spPr>
        <a:xfrm>
          <a:off x="16268700" y="160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98804</xdr:rowOff>
    </xdr:from>
    <xdr:ext cx="534377" cy="259045"/>
    <xdr:sp macro="" textlink="">
      <xdr:nvSpPr>
        <xdr:cNvPr id="698" name="積立金該当値テキスト"/>
        <xdr:cNvSpPr txBox="1"/>
      </xdr:nvSpPr>
      <xdr:spPr>
        <a:xfrm>
          <a:off x="16370300" y="1587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51981</xdr:rowOff>
    </xdr:from>
    <xdr:to>
      <xdr:col>81</xdr:col>
      <xdr:colOff>101600</xdr:colOff>
      <xdr:row>92</xdr:row>
      <xdr:rowOff>153581</xdr:rowOff>
    </xdr:to>
    <xdr:sp macro="" textlink="">
      <xdr:nvSpPr>
        <xdr:cNvPr id="699" name="楕円 698"/>
        <xdr:cNvSpPr/>
      </xdr:nvSpPr>
      <xdr:spPr>
        <a:xfrm>
          <a:off x="15430500" y="158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170108</xdr:rowOff>
    </xdr:from>
    <xdr:ext cx="534377" cy="259045"/>
    <xdr:sp macro="" textlink="">
      <xdr:nvSpPr>
        <xdr:cNvPr id="700" name="テキスト ボックス 699"/>
        <xdr:cNvSpPr txBox="1"/>
      </xdr:nvSpPr>
      <xdr:spPr>
        <a:xfrm>
          <a:off x="15214111" y="156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66497</xdr:rowOff>
    </xdr:from>
    <xdr:to>
      <xdr:col>76</xdr:col>
      <xdr:colOff>165100</xdr:colOff>
      <xdr:row>94</xdr:row>
      <xdr:rowOff>168097</xdr:rowOff>
    </xdr:to>
    <xdr:sp macro="" textlink="">
      <xdr:nvSpPr>
        <xdr:cNvPr id="701" name="楕円 700"/>
        <xdr:cNvSpPr/>
      </xdr:nvSpPr>
      <xdr:spPr>
        <a:xfrm>
          <a:off x="14541500" y="161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13174</xdr:rowOff>
    </xdr:from>
    <xdr:ext cx="534377" cy="259045"/>
    <xdr:sp macro="" textlink="">
      <xdr:nvSpPr>
        <xdr:cNvPr id="702" name="テキスト ボックス 701"/>
        <xdr:cNvSpPr txBox="1"/>
      </xdr:nvSpPr>
      <xdr:spPr>
        <a:xfrm>
          <a:off x="14325111" y="159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95072</xdr:rowOff>
    </xdr:from>
    <xdr:to>
      <xdr:col>72</xdr:col>
      <xdr:colOff>38100</xdr:colOff>
      <xdr:row>92</xdr:row>
      <xdr:rowOff>25222</xdr:rowOff>
    </xdr:to>
    <xdr:sp macro="" textlink="">
      <xdr:nvSpPr>
        <xdr:cNvPr id="703" name="楕円 702"/>
        <xdr:cNvSpPr/>
      </xdr:nvSpPr>
      <xdr:spPr>
        <a:xfrm>
          <a:off x="13652500" y="156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41749</xdr:rowOff>
    </xdr:from>
    <xdr:ext cx="534377" cy="259045"/>
    <xdr:sp macro="" textlink="">
      <xdr:nvSpPr>
        <xdr:cNvPr id="704" name="テキスト ボックス 703"/>
        <xdr:cNvSpPr txBox="1"/>
      </xdr:nvSpPr>
      <xdr:spPr>
        <a:xfrm>
          <a:off x="13436111" y="154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155823</xdr:rowOff>
    </xdr:from>
    <xdr:to>
      <xdr:col>67</xdr:col>
      <xdr:colOff>101600</xdr:colOff>
      <xdr:row>95</xdr:row>
      <xdr:rowOff>85973</xdr:rowOff>
    </xdr:to>
    <xdr:sp macro="" textlink="">
      <xdr:nvSpPr>
        <xdr:cNvPr id="705" name="楕円 704"/>
        <xdr:cNvSpPr/>
      </xdr:nvSpPr>
      <xdr:spPr>
        <a:xfrm>
          <a:off x="12763500" y="16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102500</xdr:rowOff>
    </xdr:from>
    <xdr:ext cx="469744" cy="259045"/>
    <xdr:sp macro="" textlink="">
      <xdr:nvSpPr>
        <xdr:cNvPr id="706" name="テキスト ボックス 705"/>
        <xdr:cNvSpPr txBox="1"/>
      </xdr:nvSpPr>
      <xdr:spPr>
        <a:xfrm>
          <a:off x="12579428" y="16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2" name="直線コネクタ 731"/>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5"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6" name="直線コネクタ 735"/>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98225</xdr:rowOff>
    </xdr:from>
    <xdr:to>
      <xdr:col>116</xdr:col>
      <xdr:colOff>63500</xdr:colOff>
      <xdr:row>34</xdr:row>
      <xdr:rowOff>11031</xdr:rowOff>
    </xdr:to>
    <xdr:cxnSp macro="">
      <xdr:nvCxnSpPr>
        <xdr:cNvPr id="737" name="直線コネクタ 736"/>
        <xdr:cNvCxnSpPr/>
      </xdr:nvCxnSpPr>
      <xdr:spPr>
        <a:xfrm flipV="1">
          <a:off x="21323300" y="5241725"/>
          <a:ext cx="838200" cy="59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38" name="投資及び出資金平均値テキスト"/>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39" name="フローチャート: 判断 738"/>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11031</xdr:rowOff>
    </xdr:from>
    <xdr:to>
      <xdr:col>111</xdr:col>
      <xdr:colOff>177800</xdr:colOff>
      <xdr:row>34</xdr:row>
      <xdr:rowOff>64915</xdr:rowOff>
    </xdr:to>
    <xdr:cxnSp macro="">
      <xdr:nvCxnSpPr>
        <xdr:cNvPr id="740" name="直線コネクタ 739"/>
        <xdr:cNvCxnSpPr/>
      </xdr:nvCxnSpPr>
      <xdr:spPr>
        <a:xfrm flipV="1">
          <a:off x="20434300" y="584033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1" name="フローチャート: 判断 740"/>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137540</xdr:rowOff>
    </xdr:from>
    <xdr:ext cx="378565" cy="259045"/>
    <xdr:sp macro="" textlink="">
      <xdr:nvSpPr>
        <xdr:cNvPr id="742" name="テキスト ボックス 741"/>
        <xdr:cNvSpPr txBox="1"/>
      </xdr:nvSpPr>
      <xdr:spPr>
        <a:xfrm>
          <a:off x="21134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64915</xdr:rowOff>
    </xdr:from>
    <xdr:to>
      <xdr:col>107</xdr:col>
      <xdr:colOff>50800</xdr:colOff>
      <xdr:row>34</xdr:row>
      <xdr:rowOff>140353</xdr:rowOff>
    </xdr:to>
    <xdr:cxnSp macro="">
      <xdr:nvCxnSpPr>
        <xdr:cNvPr id="743" name="直線コネクタ 742"/>
        <xdr:cNvCxnSpPr/>
      </xdr:nvCxnSpPr>
      <xdr:spPr>
        <a:xfrm flipV="1">
          <a:off x="19545300" y="5894215"/>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4" name="フローチャート: 判断 743"/>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5" name="テキスト ボックス 744"/>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140353</xdr:rowOff>
    </xdr:from>
    <xdr:to>
      <xdr:col>102</xdr:col>
      <xdr:colOff>114300</xdr:colOff>
      <xdr:row>36</xdr:row>
      <xdr:rowOff>12990</xdr:rowOff>
    </xdr:to>
    <xdr:cxnSp macro="">
      <xdr:nvCxnSpPr>
        <xdr:cNvPr id="746" name="直線コネクタ 745"/>
        <xdr:cNvCxnSpPr/>
      </xdr:nvCxnSpPr>
      <xdr:spPr>
        <a:xfrm flipV="1">
          <a:off x="18656300" y="596965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7" name="フローチャート: 判断 746"/>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102923</xdr:rowOff>
    </xdr:from>
    <xdr:ext cx="378565" cy="259045"/>
    <xdr:sp macro="" textlink="">
      <xdr:nvSpPr>
        <xdr:cNvPr id="748" name="テキスト ボックス 747"/>
        <xdr:cNvSpPr txBox="1"/>
      </xdr:nvSpPr>
      <xdr:spPr>
        <a:xfrm>
          <a:off x="19356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49" name="フローチャート: 判断 748"/>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0" name="テキスト ボックス 749"/>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47425</xdr:rowOff>
    </xdr:from>
    <xdr:to>
      <xdr:col>116</xdr:col>
      <xdr:colOff>114300</xdr:colOff>
      <xdr:row>30</xdr:row>
      <xdr:rowOff>149025</xdr:rowOff>
    </xdr:to>
    <xdr:sp macro="" textlink="">
      <xdr:nvSpPr>
        <xdr:cNvPr id="756" name="楕円 755"/>
        <xdr:cNvSpPr/>
      </xdr:nvSpPr>
      <xdr:spPr>
        <a:xfrm>
          <a:off x="22110700" y="51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452</xdr:rowOff>
    </xdr:from>
    <xdr:ext cx="469744" cy="259045"/>
    <xdr:sp macro="" textlink="">
      <xdr:nvSpPr>
        <xdr:cNvPr id="757" name="投資及び出資金該当値テキスト"/>
        <xdr:cNvSpPr txBox="1"/>
      </xdr:nvSpPr>
      <xdr:spPr>
        <a:xfrm>
          <a:off x="22212300" y="514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131681</xdr:rowOff>
    </xdr:from>
    <xdr:to>
      <xdr:col>112</xdr:col>
      <xdr:colOff>38100</xdr:colOff>
      <xdr:row>34</xdr:row>
      <xdr:rowOff>61831</xdr:rowOff>
    </xdr:to>
    <xdr:sp macro="" textlink="">
      <xdr:nvSpPr>
        <xdr:cNvPr id="758" name="楕円 757"/>
        <xdr:cNvSpPr/>
      </xdr:nvSpPr>
      <xdr:spPr>
        <a:xfrm>
          <a:off x="21272500" y="57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78358</xdr:rowOff>
    </xdr:from>
    <xdr:ext cx="469744" cy="259045"/>
    <xdr:sp macro="" textlink="">
      <xdr:nvSpPr>
        <xdr:cNvPr id="759" name="テキスト ボックス 758"/>
        <xdr:cNvSpPr txBox="1"/>
      </xdr:nvSpPr>
      <xdr:spPr>
        <a:xfrm>
          <a:off x="21088428" y="556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14115</xdr:rowOff>
    </xdr:from>
    <xdr:to>
      <xdr:col>107</xdr:col>
      <xdr:colOff>101600</xdr:colOff>
      <xdr:row>34</xdr:row>
      <xdr:rowOff>115715</xdr:rowOff>
    </xdr:to>
    <xdr:sp macro="" textlink="">
      <xdr:nvSpPr>
        <xdr:cNvPr id="760" name="楕円 759"/>
        <xdr:cNvSpPr/>
      </xdr:nvSpPr>
      <xdr:spPr>
        <a:xfrm>
          <a:off x="20383500" y="58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132242</xdr:rowOff>
    </xdr:from>
    <xdr:ext cx="469744" cy="259045"/>
    <xdr:sp macro="" textlink="">
      <xdr:nvSpPr>
        <xdr:cNvPr id="761" name="テキスト ボックス 760"/>
        <xdr:cNvSpPr txBox="1"/>
      </xdr:nvSpPr>
      <xdr:spPr>
        <a:xfrm>
          <a:off x="20199428" y="561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89553</xdr:rowOff>
    </xdr:from>
    <xdr:to>
      <xdr:col>102</xdr:col>
      <xdr:colOff>165100</xdr:colOff>
      <xdr:row>35</xdr:row>
      <xdr:rowOff>19703</xdr:rowOff>
    </xdr:to>
    <xdr:sp macro="" textlink="">
      <xdr:nvSpPr>
        <xdr:cNvPr id="762" name="楕円 761"/>
        <xdr:cNvSpPr/>
      </xdr:nvSpPr>
      <xdr:spPr>
        <a:xfrm>
          <a:off x="19494500" y="59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36230</xdr:rowOff>
    </xdr:from>
    <xdr:ext cx="469744" cy="259045"/>
    <xdr:sp macro="" textlink="">
      <xdr:nvSpPr>
        <xdr:cNvPr id="763" name="テキスト ボックス 762"/>
        <xdr:cNvSpPr txBox="1"/>
      </xdr:nvSpPr>
      <xdr:spPr>
        <a:xfrm>
          <a:off x="19310428" y="56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133640</xdr:rowOff>
    </xdr:from>
    <xdr:to>
      <xdr:col>98</xdr:col>
      <xdr:colOff>38100</xdr:colOff>
      <xdr:row>36</xdr:row>
      <xdr:rowOff>63790</xdr:rowOff>
    </xdr:to>
    <xdr:sp macro="" textlink="">
      <xdr:nvSpPr>
        <xdr:cNvPr id="764" name="楕円 763"/>
        <xdr:cNvSpPr/>
      </xdr:nvSpPr>
      <xdr:spPr>
        <a:xfrm>
          <a:off x="18605500" y="61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80317</xdr:rowOff>
    </xdr:from>
    <xdr:ext cx="469744" cy="259045"/>
    <xdr:sp macro="" textlink="">
      <xdr:nvSpPr>
        <xdr:cNvPr id="765" name="テキスト ボックス 764"/>
        <xdr:cNvSpPr txBox="1"/>
      </xdr:nvSpPr>
      <xdr:spPr>
        <a:xfrm>
          <a:off x="18421428" y="590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7" name="直線コネクタ 786"/>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0"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1" name="直線コネクタ 790"/>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121000</xdr:rowOff>
    </xdr:from>
    <xdr:to>
      <xdr:col>116</xdr:col>
      <xdr:colOff>63500</xdr:colOff>
      <xdr:row>56</xdr:row>
      <xdr:rowOff>134351</xdr:rowOff>
    </xdr:to>
    <xdr:cxnSp macro="">
      <xdr:nvCxnSpPr>
        <xdr:cNvPr id="792" name="直線コネクタ 791"/>
        <xdr:cNvCxnSpPr/>
      </xdr:nvCxnSpPr>
      <xdr:spPr>
        <a:xfrm>
          <a:off x="21323300" y="9722200"/>
          <a:ext cx="8382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3"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4" name="フローチャート: 判断 793"/>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84790</xdr:rowOff>
    </xdr:from>
    <xdr:to>
      <xdr:col>111</xdr:col>
      <xdr:colOff>177800</xdr:colOff>
      <xdr:row>56</xdr:row>
      <xdr:rowOff>121000</xdr:rowOff>
    </xdr:to>
    <xdr:cxnSp macro="">
      <xdr:nvCxnSpPr>
        <xdr:cNvPr id="795" name="直線コネクタ 794"/>
        <xdr:cNvCxnSpPr/>
      </xdr:nvCxnSpPr>
      <xdr:spPr>
        <a:xfrm>
          <a:off x="20434300" y="9685990"/>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6" name="フローチャート: 判断 795"/>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7" name="テキスト ボックス 796"/>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108702</xdr:rowOff>
    </xdr:from>
    <xdr:to>
      <xdr:col>107</xdr:col>
      <xdr:colOff>50800</xdr:colOff>
      <xdr:row>56</xdr:row>
      <xdr:rowOff>84790</xdr:rowOff>
    </xdr:to>
    <xdr:cxnSp macro="">
      <xdr:nvCxnSpPr>
        <xdr:cNvPr id="798" name="直線コネクタ 797"/>
        <xdr:cNvCxnSpPr/>
      </xdr:nvCxnSpPr>
      <xdr:spPr>
        <a:xfrm>
          <a:off x="19545300" y="8852652"/>
          <a:ext cx="889000" cy="8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799" name="フローチャート: 判断 798"/>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0" name="テキスト ボックス 799"/>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88311</xdr:rowOff>
    </xdr:from>
    <xdr:to>
      <xdr:col>102</xdr:col>
      <xdr:colOff>114300</xdr:colOff>
      <xdr:row>51</xdr:row>
      <xdr:rowOff>108702</xdr:rowOff>
    </xdr:to>
    <xdr:cxnSp macro="">
      <xdr:nvCxnSpPr>
        <xdr:cNvPr id="801" name="直線コネクタ 800"/>
        <xdr:cNvCxnSpPr/>
      </xdr:nvCxnSpPr>
      <xdr:spPr>
        <a:xfrm>
          <a:off x="18656300" y="8660811"/>
          <a:ext cx="889000" cy="19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2" name="フローチャート: 判断 801"/>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157212</xdr:rowOff>
    </xdr:from>
    <xdr:ext cx="469744" cy="259045"/>
    <xdr:sp macro="" textlink="">
      <xdr:nvSpPr>
        <xdr:cNvPr id="803" name="テキスト ボックス 802"/>
        <xdr:cNvSpPr txBox="1"/>
      </xdr:nvSpPr>
      <xdr:spPr>
        <a:xfrm>
          <a:off x="19310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4" name="フローチャート: 判断 803"/>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57726</xdr:rowOff>
    </xdr:from>
    <xdr:ext cx="469744" cy="259045"/>
    <xdr:sp macro="" textlink="">
      <xdr:nvSpPr>
        <xdr:cNvPr id="805" name="テキスト ボックス 804"/>
        <xdr:cNvSpPr txBox="1"/>
      </xdr:nvSpPr>
      <xdr:spPr>
        <a:xfrm>
          <a:off x="18421428"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83551</xdr:rowOff>
    </xdr:from>
    <xdr:to>
      <xdr:col>116</xdr:col>
      <xdr:colOff>114300</xdr:colOff>
      <xdr:row>57</xdr:row>
      <xdr:rowOff>13701</xdr:rowOff>
    </xdr:to>
    <xdr:sp macro="" textlink="">
      <xdr:nvSpPr>
        <xdr:cNvPr id="811" name="楕円 810"/>
        <xdr:cNvSpPr/>
      </xdr:nvSpPr>
      <xdr:spPr>
        <a:xfrm>
          <a:off x="22110700" y="9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106428</xdr:rowOff>
    </xdr:from>
    <xdr:ext cx="469744" cy="259045"/>
    <xdr:sp macro="" textlink="">
      <xdr:nvSpPr>
        <xdr:cNvPr id="812" name="貸付金該当値テキスト"/>
        <xdr:cNvSpPr txBox="1"/>
      </xdr:nvSpPr>
      <xdr:spPr>
        <a:xfrm>
          <a:off x="22212300" y="9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70200</xdr:rowOff>
    </xdr:from>
    <xdr:to>
      <xdr:col>112</xdr:col>
      <xdr:colOff>38100</xdr:colOff>
      <xdr:row>57</xdr:row>
      <xdr:rowOff>350</xdr:rowOff>
    </xdr:to>
    <xdr:sp macro="" textlink="">
      <xdr:nvSpPr>
        <xdr:cNvPr id="813" name="楕円 812"/>
        <xdr:cNvSpPr/>
      </xdr:nvSpPr>
      <xdr:spPr>
        <a:xfrm>
          <a:off x="21272500" y="96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16877</xdr:rowOff>
    </xdr:from>
    <xdr:ext cx="469744" cy="259045"/>
    <xdr:sp macro="" textlink="">
      <xdr:nvSpPr>
        <xdr:cNvPr id="814" name="テキスト ボックス 813"/>
        <xdr:cNvSpPr txBox="1"/>
      </xdr:nvSpPr>
      <xdr:spPr>
        <a:xfrm>
          <a:off x="21088428" y="94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33990</xdr:rowOff>
    </xdr:from>
    <xdr:to>
      <xdr:col>107</xdr:col>
      <xdr:colOff>101600</xdr:colOff>
      <xdr:row>56</xdr:row>
      <xdr:rowOff>135590</xdr:rowOff>
    </xdr:to>
    <xdr:sp macro="" textlink="">
      <xdr:nvSpPr>
        <xdr:cNvPr id="815" name="楕円 814"/>
        <xdr:cNvSpPr/>
      </xdr:nvSpPr>
      <xdr:spPr>
        <a:xfrm>
          <a:off x="20383500" y="96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152117</xdr:rowOff>
    </xdr:from>
    <xdr:ext cx="469744" cy="259045"/>
    <xdr:sp macro="" textlink="">
      <xdr:nvSpPr>
        <xdr:cNvPr id="816" name="テキスト ボックス 815"/>
        <xdr:cNvSpPr txBox="1"/>
      </xdr:nvSpPr>
      <xdr:spPr>
        <a:xfrm>
          <a:off x="20199428" y="94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57902</xdr:rowOff>
    </xdr:from>
    <xdr:to>
      <xdr:col>102</xdr:col>
      <xdr:colOff>165100</xdr:colOff>
      <xdr:row>51</xdr:row>
      <xdr:rowOff>159502</xdr:rowOff>
    </xdr:to>
    <xdr:sp macro="" textlink="">
      <xdr:nvSpPr>
        <xdr:cNvPr id="817" name="楕円 816"/>
        <xdr:cNvSpPr/>
      </xdr:nvSpPr>
      <xdr:spPr>
        <a:xfrm>
          <a:off x="19494500" y="88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4579</xdr:rowOff>
    </xdr:from>
    <xdr:ext cx="534377" cy="259045"/>
    <xdr:sp macro="" textlink="">
      <xdr:nvSpPr>
        <xdr:cNvPr id="818" name="テキスト ボックス 817"/>
        <xdr:cNvSpPr txBox="1"/>
      </xdr:nvSpPr>
      <xdr:spPr>
        <a:xfrm>
          <a:off x="19278111" y="85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37511</xdr:rowOff>
    </xdr:from>
    <xdr:to>
      <xdr:col>98</xdr:col>
      <xdr:colOff>38100</xdr:colOff>
      <xdr:row>50</xdr:row>
      <xdr:rowOff>139111</xdr:rowOff>
    </xdr:to>
    <xdr:sp macro="" textlink="">
      <xdr:nvSpPr>
        <xdr:cNvPr id="819" name="楕円 818"/>
        <xdr:cNvSpPr/>
      </xdr:nvSpPr>
      <xdr:spPr>
        <a:xfrm>
          <a:off x="18605500" y="86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155638</xdr:rowOff>
    </xdr:from>
    <xdr:ext cx="534377" cy="259045"/>
    <xdr:sp macro="" textlink="">
      <xdr:nvSpPr>
        <xdr:cNvPr id="820" name="テキスト ボックス 819"/>
        <xdr:cNvSpPr txBox="1"/>
      </xdr:nvSpPr>
      <xdr:spPr>
        <a:xfrm>
          <a:off x="18389111" y="83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3" name="直線コネクタ 842"/>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4"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5" name="直線コネクタ 844"/>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6"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7" name="直線コネクタ 846"/>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7386</xdr:rowOff>
    </xdr:from>
    <xdr:to>
      <xdr:col>116</xdr:col>
      <xdr:colOff>63500</xdr:colOff>
      <xdr:row>75</xdr:row>
      <xdr:rowOff>44694</xdr:rowOff>
    </xdr:to>
    <xdr:cxnSp macro="">
      <xdr:nvCxnSpPr>
        <xdr:cNvPr id="848" name="直線コネクタ 847"/>
        <xdr:cNvCxnSpPr/>
      </xdr:nvCxnSpPr>
      <xdr:spPr>
        <a:xfrm flipV="1">
          <a:off x="21323300" y="12866136"/>
          <a:ext cx="8382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49"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0" name="フローチャート: 判断 849"/>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44694</xdr:rowOff>
    </xdr:from>
    <xdr:to>
      <xdr:col>111</xdr:col>
      <xdr:colOff>177800</xdr:colOff>
      <xdr:row>75</xdr:row>
      <xdr:rowOff>84013</xdr:rowOff>
    </xdr:to>
    <xdr:cxnSp macro="">
      <xdr:nvCxnSpPr>
        <xdr:cNvPr id="851" name="直線コネクタ 850"/>
        <xdr:cNvCxnSpPr/>
      </xdr:nvCxnSpPr>
      <xdr:spPr>
        <a:xfrm flipV="1">
          <a:off x="20434300" y="1290344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2" name="フローチャート: 判断 851"/>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3" name="テキスト ボックス 852"/>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84013</xdr:rowOff>
    </xdr:from>
    <xdr:to>
      <xdr:col>107</xdr:col>
      <xdr:colOff>50800</xdr:colOff>
      <xdr:row>75</xdr:row>
      <xdr:rowOff>114326</xdr:rowOff>
    </xdr:to>
    <xdr:cxnSp macro="">
      <xdr:nvCxnSpPr>
        <xdr:cNvPr id="854" name="直線コネクタ 853"/>
        <xdr:cNvCxnSpPr/>
      </xdr:nvCxnSpPr>
      <xdr:spPr>
        <a:xfrm flipV="1">
          <a:off x="19545300" y="12942763"/>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5" name="フローチャート: 判断 854"/>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6" name="テキスト ボックス 855"/>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114326</xdr:rowOff>
    </xdr:from>
    <xdr:to>
      <xdr:col>102</xdr:col>
      <xdr:colOff>114300</xdr:colOff>
      <xdr:row>76</xdr:row>
      <xdr:rowOff>25628</xdr:rowOff>
    </xdr:to>
    <xdr:cxnSp macro="">
      <xdr:nvCxnSpPr>
        <xdr:cNvPr id="857" name="直線コネクタ 856"/>
        <xdr:cNvCxnSpPr/>
      </xdr:nvCxnSpPr>
      <xdr:spPr>
        <a:xfrm flipV="1">
          <a:off x="18656300" y="12973076"/>
          <a:ext cx="889000" cy="8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58" name="フローチャート: 判断 857"/>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59" name="テキスト ボックス 858"/>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0" name="フローチャート: 判断 859"/>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1" name="テキスト ボックス 860"/>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128036</xdr:rowOff>
    </xdr:from>
    <xdr:to>
      <xdr:col>116</xdr:col>
      <xdr:colOff>114300</xdr:colOff>
      <xdr:row>75</xdr:row>
      <xdr:rowOff>58186</xdr:rowOff>
    </xdr:to>
    <xdr:sp macro="" textlink="">
      <xdr:nvSpPr>
        <xdr:cNvPr id="867" name="楕円 866"/>
        <xdr:cNvSpPr/>
      </xdr:nvSpPr>
      <xdr:spPr>
        <a:xfrm>
          <a:off x="22110700" y="1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150913</xdr:rowOff>
    </xdr:from>
    <xdr:ext cx="534377" cy="259045"/>
    <xdr:sp macro="" textlink="">
      <xdr:nvSpPr>
        <xdr:cNvPr id="868" name="繰出金該当値テキスト"/>
        <xdr:cNvSpPr txBox="1"/>
      </xdr:nvSpPr>
      <xdr:spPr>
        <a:xfrm>
          <a:off x="22212300" y="1266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165344</xdr:rowOff>
    </xdr:from>
    <xdr:to>
      <xdr:col>112</xdr:col>
      <xdr:colOff>38100</xdr:colOff>
      <xdr:row>75</xdr:row>
      <xdr:rowOff>95494</xdr:rowOff>
    </xdr:to>
    <xdr:sp macro="" textlink="">
      <xdr:nvSpPr>
        <xdr:cNvPr id="869" name="楕円 868"/>
        <xdr:cNvSpPr/>
      </xdr:nvSpPr>
      <xdr:spPr>
        <a:xfrm>
          <a:off x="21272500" y="12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86621</xdr:rowOff>
    </xdr:from>
    <xdr:ext cx="534377" cy="259045"/>
    <xdr:sp macro="" textlink="">
      <xdr:nvSpPr>
        <xdr:cNvPr id="870" name="テキスト ボックス 869"/>
        <xdr:cNvSpPr txBox="1"/>
      </xdr:nvSpPr>
      <xdr:spPr>
        <a:xfrm>
          <a:off x="21056111" y="129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33213</xdr:rowOff>
    </xdr:from>
    <xdr:to>
      <xdr:col>107</xdr:col>
      <xdr:colOff>101600</xdr:colOff>
      <xdr:row>75</xdr:row>
      <xdr:rowOff>134813</xdr:rowOff>
    </xdr:to>
    <xdr:sp macro="" textlink="">
      <xdr:nvSpPr>
        <xdr:cNvPr id="871" name="楕円 870"/>
        <xdr:cNvSpPr/>
      </xdr:nvSpPr>
      <xdr:spPr>
        <a:xfrm>
          <a:off x="20383500" y="128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125940</xdr:rowOff>
    </xdr:from>
    <xdr:ext cx="534377" cy="259045"/>
    <xdr:sp macro="" textlink="">
      <xdr:nvSpPr>
        <xdr:cNvPr id="872" name="テキスト ボックス 871"/>
        <xdr:cNvSpPr txBox="1"/>
      </xdr:nvSpPr>
      <xdr:spPr>
        <a:xfrm>
          <a:off x="20167111" y="129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63526</xdr:rowOff>
    </xdr:from>
    <xdr:to>
      <xdr:col>102</xdr:col>
      <xdr:colOff>165100</xdr:colOff>
      <xdr:row>75</xdr:row>
      <xdr:rowOff>165125</xdr:rowOff>
    </xdr:to>
    <xdr:sp macro="" textlink="">
      <xdr:nvSpPr>
        <xdr:cNvPr id="873" name="楕円 872"/>
        <xdr:cNvSpPr/>
      </xdr:nvSpPr>
      <xdr:spPr>
        <a:xfrm>
          <a:off x="19494500" y="1292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156252</xdr:rowOff>
    </xdr:from>
    <xdr:ext cx="534377" cy="259045"/>
    <xdr:sp macro="" textlink="">
      <xdr:nvSpPr>
        <xdr:cNvPr id="874" name="テキスト ボックス 873"/>
        <xdr:cNvSpPr txBox="1"/>
      </xdr:nvSpPr>
      <xdr:spPr>
        <a:xfrm>
          <a:off x="19278111" y="130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146278</xdr:rowOff>
    </xdr:from>
    <xdr:to>
      <xdr:col>98</xdr:col>
      <xdr:colOff>38100</xdr:colOff>
      <xdr:row>76</xdr:row>
      <xdr:rowOff>76428</xdr:rowOff>
    </xdr:to>
    <xdr:sp macro="" textlink="">
      <xdr:nvSpPr>
        <xdr:cNvPr id="875" name="楕円 874"/>
        <xdr:cNvSpPr/>
      </xdr:nvSpPr>
      <xdr:spPr>
        <a:xfrm>
          <a:off x="18605500" y="130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67555</xdr:rowOff>
    </xdr:from>
    <xdr:ext cx="534377" cy="259045"/>
    <xdr:sp macro="" textlink="">
      <xdr:nvSpPr>
        <xdr:cNvPr id="876" name="テキスト ボックス 875"/>
        <xdr:cNvSpPr txBox="1"/>
      </xdr:nvSpPr>
      <xdr:spPr>
        <a:xfrm>
          <a:off x="18389111" y="130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455,431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円となっています。類似団体平均と比較してコスト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割合が高い構成項目は、扶助費及び維持補修費、普通建設事業費などが上げられます。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扶助費が類似団体より高止まりしているのは当市は製造業を中心とした工業都市で、不安定な雇用状態にある者が多く、生活保護率が高いことなどが要因と考えられます。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また、維持補修費の割合が高いのは、降雪地域のため除雪費用がかかることに加え、人口一人当たりの公営住宅管理戸数が多いことなどが要因と考えられます。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今後は公共施設管理計画や苫小牧市営住宅整備計画をもとに将来の人口動向や財政状況を踏まえ、公共施設等の総量の抑制のほか、施設の統廃合や集約化の推進により保有量の適正化を図り、</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効率的な施設の維持・整備に努めます。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171,811
171,216
561.57
80,004,457
78,247,987
1,672,277
39,506,846
84,838,359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76200</xdr:rowOff>
    </xdr:from>
    <xdr:to>
      <xdr:col>24</xdr:col>
      <xdr:colOff>63500</xdr:colOff>
      <xdr:row>33</xdr:row>
      <xdr:rowOff>158750</xdr:rowOff>
    </xdr:to>
    <xdr:cxnSp macro="">
      <xdr:nvCxnSpPr>
        <xdr:cNvPr id="61" name="直線コネクタ 60"/>
        <xdr:cNvCxnSpPr/>
      </xdr:nvCxnSpPr>
      <xdr:spPr>
        <a:xfrm flipV="1">
          <a:off x="3797300" y="573405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119380</xdr:rowOff>
    </xdr:from>
    <xdr:to>
      <xdr:col>19</xdr:col>
      <xdr:colOff>177800</xdr:colOff>
      <xdr:row>33</xdr:row>
      <xdr:rowOff>158750</xdr:rowOff>
    </xdr:to>
    <xdr:cxnSp macro="">
      <xdr:nvCxnSpPr>
        <xdr:cNvPr id="64" name="直線コネクタ 63"/>
        <xdr:cNvCxnSpPr/>
      </xdr:nvCxnSpPr>
      <xdr:spPr>
        <a:xfrm>
          <a:off x="2908300" y="57772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111760</xdr:rowOff>
    </xdr:from>
    <xdr:to>
      <xdr:col>15</xdr:col>
      <xdr:colOff>50800</xdr:colOff>
      <xdr:row>33</xdr:row>
      <xdr:rowOff>119380</xdr:rowOff>
    </xdr:to>
    <xdr:cxnSp macro="">
      <xdr:nvCxnSpPr>
        <xdr:cNvPr id="67" name="直線コネクタ 66"/>
        <xdr:cNvCxnSpPr/>
      </xdr:nvCxnSpPr>
      <xdr:spPr>
        <a:xfrm>
          <a:off x="2019300" y="542671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54610</xdr:rowOff>
    </xdr:from>
    <xdr:to>
      <xdr:col>10</xdr:col>
      <xdr:colOff>114300</xdr:colOff>
      <xdr:row>31</xdr:row>
      <xdr:rowOff>111760</xdr:rowOff>
    </xdr:to>
    <xdr:cxnSp macro="">
      <xdr:nvCxnSpPr>
        <xdr:cNvPr id="70" name="直線コネクタ 69"/>
        <xdr:cNvCxnSpPr/>
      </xdr:nvCxnSpPr>
      <xdr:spPr>
        <a:xfrm>
          <a:off x="1130300" y="5369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25400</xdr:rowOff>
    </xdr:from>
    <xdr:to>
      <xdr:col>24</xdr:col>
      <xdr:colOff>114300</xdr:colOff>
      <xdr:row>33</xdr:row>
      <xdr:rowOff>127000</xdr:rowOff>
    </xdr:to>
    <xdr:sp macro="" textlink="">
      <xdr:nvSpPr>
        <xdr:cNvPr id="80" name="楕円 79"/>
        <xdr:cNvSpPr/>
      </xdr:nvSpPr>
      <xdr:spPr>
        <a:xfrm>
          <a:off x="4584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48277</xdr:rowOff>
    </xdr:from>
    <xdr:ext cx="469744" cy="259045"/>
    <xdr:sp macro="" textlink="">
      <xdr:nvSpPr>
        <xdr:cNvPr id="81" name="議会費該当値テキスト"/>
        <xdr:cNvSpPr txBox="1"/>
      </xdr:nvSpPr>
      <xdr:spPr>
        <a:xfrm>
          <a:off x="46863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107950</xdr:rowOff>
    </xdr:from>
    <xdr:to>
      <xdr:col>20</xdr:col>
      <xdr:colOff>38100</xdr:colOff>
      <xdr:row>34</xdr:row>
      <xdr:rowOff>38100</xdr:rowOff>
    </xdr:to>
    <xdr:sp macro="" textlink="">
      <xdr:nvSpPr>
        <xdr:cNvPr id="82" name="楕円 81"/>
        <xdr:cNvSpPr/>
      </xdr:nvSpPr>
      <xdr:spPr>
        <a:xfrm>
          <a:off x="374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54627</xdr:rowOff>
    </xdr:from>
    <xdr:ext cx="469744" cy="259045"/>
    <xdr:sp macro="" textlink="">
      <xdr:nvSpPr>
        <xdr:cNvPr id="83" name="テキスト ボックス 82"/>
        <xdr:cNvSpPr txBox="1"/>
      </xdr:nvSpPr>
      <xdr:spPr>
        <a:xfrm>
          <a:off x="3562428"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68580</xdr:rowOff>
    </xdr:from>
    <xdr:to>
      <xdr:col>15</xdr:col>
      <xdr:colOff>101600</xdr:colOff>
      <xdr:row>33</xdr:row>
      <xdr:rowOff>170180</xdr:rowOff>
    </xdr:to>
    <xdr:sp macro="" textlink="">
      <xdr:nvSpPr>
        <xdr:cNvPr id="84" name="楕円 83"/>
        <xdr:cNvSpPr/>
      </xdr:nvSpPr>
      <xdr:spPr>
        <a:xfrm>
          <a:off x="28575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15257</xdr:rowOff>
    </xdr:from>
    <xdr:ext cx="469744" cy="259045"/>
    <xdr:sp macro="" textlink="">
      <xdr:nvSpPr>
        <xdr:cNvPr id="85" name="テキスト ボックス 84"/>
        <xdr:cNvSpPr txBox="1"/>
      </xdr:nvSpPr>
      <xdr:spPr>
        <a:xfrm>
          <a:off x="2673428"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60960</xdr:rowOff>
    </xdr:from>
    <xdr:to>
      <xdr:col>10</xdr:col>
      <xdr:colOff>165100</xdr:colOff>
      <xdr:row>31</xdr:row>
      <xdr:rowOff>162560</xdr:rowOff>
    </xdr:to>
    <xdr:sp macro="" textlink="">
      <xdr:nvSpPr>
        <xdr:cNvPr id="86" name="楕円 85"/>
        <xdr:cNvSpPr/>
      </xdr:nvSpPr>
      <xdr:spPr>
        <a:xfrm>
          <a:off x="1968500" y="53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7637</xdr:rowOff>
    </xdr:from>
    <xdr:ext cx="469744" cy="259045"/>
    <xdr:sp macro="" textlink="">
      <xdr:nvSpPr>
        <xdr:cNvPr id="87" name="テキスト ボックス 86"/>
        <xdr:cNvSpPr txBox="1"/>
      </xdr:nvSpPr>
      <xdr:spPr>
        <a:xfrm>
          <a:off x="1784428" y="515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3810</xdr:rowOff>
    </xdr:from>
    <xdr:to>
      <xdr:col>6</xdr:col>
      <xdr:colOff>38100</xdr:colOff>
      <xdr:row>31</xdr:row>
      <xdr:rowOff>105410</xdr:rowOff>
    </xdr:to>
    <xdr:sp macro="" textlink="">
      <xdr:nvSpPr>
        <xdr:cNvPr id="88" name="楕円 87"/>
        <xdr:cNvSpPr/>
      </xdr:nvSpPr>
      <xdr:spPr>
        <a:xfrm>
          <a:off x="1079500" y="53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121937</xdr:rowOff>
    </xdr:from>
    <xdr:ext cx="469744" cy="259045"/>
    <xdr:sp macro="" textlink="">
      <xdr:nvSpPr>
        <xdr:cNvPr id="89" name="テキスト ボックス 88"/>
        <xdr:cNvSpPr txBox="1"/>
      </xdr:nvSpPr>
      <xdr:spPr>
        <a:xfrm>
          <a:off x="895428" y="509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161112</xdr:rowOff>
    </xdr:from>
    <xdr:to>
      <xdr:col>24</xdr:col>
      <xdr:colOff>63500</xdr:colOff>
      <xdr:row>53</xdr:row>
      <xdr:rowOff>79959</xdr:rowOff>
    </xdr:to>
    <xdr:cxnSp macro="">
      <xdr:nvCxnSpPr>
        <xdr:cNvPr id="119" name="直線コネクタ 118"/>
        <xdr:cNvCxnSpPr/>
      </xdr:nvCxnSpPr>
      <xdr:spPr>
        <a:xfrm>
          <a:off x="3797300" y="9076512"/>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161112</xdr:rowOff>
    </xdr:from>
    <xdr:to>
      <xdr:col>19</xdr:col>
      <xdr:colOff>177800</xdr:colOff>
      <xdr:row>54</xdr:row>
      <xdr:rowOff>160274</xdr:rowOff>
    </xdr:to>
    <xdr:cxnSp macro="">
      <xdr:nvCxnSpPr>
        <xdr:cNvPr id="122" name="直線コネクタ 121"/>
        <xdr:cNvCxnSpPr/>
      </xdr:nvCxnSpPr>
      <xdr:spPr>
        <a:xfrm flipV="1">
          <a:off x="2908300" y="9076512"/>
          <a:ext cx="889000" cy="3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127334</xdr:rowOff>
    </xdr:from>
    <xdr:ext cx="534377" cy="259045"/>
    <xdr:sp macro="" textlink="">
      <xdr:nvSpPr>
        <xdr:cNvPr id="124" name="テキスト ボックス 123"/>
        <xdr:cNvSpPr txBox="1"/>
      </xdr:nvSpPr>
      <xdr:spPr>
        <a:xfrm>
          <a:off x="3530111" y="93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122707</xdr:rowOff>
    </xdr:from>
    <xdr:to>
      <xdr:col>15</xdr:col>
      <xdr:colOff>50800</xdr:colOff>
      <xdr:row>54</xdr:row>
      <xdr:rowOff>160274</xdr:rowOff>
    </xdr:to>
    <xdr:cxnSp macro="">
      <xdr:nvCxnSpPr>
        <xdr:cNvPr id="125" name="直線コネクタ 124"/>
        <xdr:cNvCxnSpPr/>
      </xdr:nvCxnSpPr>
      <xdr:spPr>
        <a:xfrm>
          <a:off x="2019300" y="8866657"/>
          <a:ext cx="889000" cy="5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58411</xdr:rowOff>
    </xdr:from>
    <xdr:ext cx="534377" cy="259045"/>
    <xdr:sp macro="" textlink="">
      <xdr:nvSpPr>
        <xdr:cNvPr id="127" name="テキスト ボックス 126"/>
        <xdr:cNvSpPr txBox="1"/>
      </xdr:nvSpPr>
      <xdr:spPr>
        <a:xfrm>
          <a:off x="2641111" y="94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122707</xdr:rowOff>
    </xdr:from>
    <xdr:to>
      <xdr:col>10</xdr:col>
      <xdr:colOff>114300</xdr:colOff>
      <xdr:row>53</xdr:row>
      <xdr:rowOff>99809</xdr:rowOff>
    </xdr:to>
    <xdr:cxnSp macro="">
      <xdr:nvCxnSpPr>
        <xdr:cNvPr id="128" name="直線コネクタ 127"/>
        <xdr:cNvCxnSpPr/>
      </xdr:nvCxnSpPr>
      <xdr:spPr>
        <a:xfrm flipV="1">
          <a:off x="1130300" y="8866657"/>
          <a:ext cx="889000" cy="3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29159</xdr:rowOff>
    </xdr:from>
    <xdr:to>
      <xdr:col>24</xdr:col>
      <xdr:colOff>114300</xdr:colOff>
      <xdr:row>53</xdr:row>
      <xdr:rowOff>130759</xdr:rowOff>
    </xdr:to>
    <xdr:sp macro="" textlink="">
      <xdr:nvSpPr>
        <xdr:cNvPr id="138" name="楕円 137"/>
        <xdr:cNvSpPr/>
      </xdr:nvSpPr>
      <xdr:spPr>
        <a:xfrm>
          <a:off x="4584700" y="91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52036</xdr:rowOff>
    </xdr:from>
    <xdr:ext cx="534377" cy="259045"/>
    <xdr:sp macro="" textlink="">
      <xdr:nvSpPr>
        <xdr:cNvPr id="139" name="総務費該当値テキスト"/>
        <xdr:cNvSpPr txBox="1"/>
      </xdr:nvSpPr>
      <xdr:spPr>
        <a:xfrm>
          <a:off x="4686300" y="89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110312</xdr:rowOff>
    </xdr:from>
    <xdr:to>
      <xdr:col>20</xdr:col>
      <xdr:colOff>38100</xdr:colOff>
      <xdr:row>53</xdr:row>
      <xdr:rowOff>40462</xdr:rowOff>
    </xdr:to>
    <xdr:sp macro="" textlink="">
      <xdr:nvSpPr>
        <xdr:cNvPr id="140" name="楕円 139"/>
        <xdr:cNvSpPr/>
      </xdr:nvSpPr>
      <xdr:spPr>
        <a:xfrm>
          <a:off x="3746500" y="902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56989</xdr:rowOff>
    </xdr:from>
    <xdr:ext cx="534377" cy="259045"/>
    <xdr:sp macro="" textlink="">
      <xdr:nvSpPr>
        <xdr:cNvPr id="141" name="テキスト ボックス 140"/>
        <xdr:cNvSpPr txBox="1"/>
      </xdr:nvSpPr>
      <xdr:spPr>
        <a:xfrm>
          <a:off x="3530111" y="880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109474</xdr:rowOff>
    </xdr:from>
    <xdr:to>
      <xdr:col>15</xdr:col>
      <xdr:colOff>101600</xdr:colOff>
      <xdr:row>55</xdr:row>
      <xdr:rowOff>39624</xdr:rowOff>
    </xdr:to>
    <xdr:sp macro="" textlink="">
      <xdr:nvSpPr>
        <xdr:cNvPr id="142" name="楕円 141"/>
        <xdr:cNvSpPr/>
      </xdr:nvSpPr>
      <xdr:spPr>
        <a:xfrm>
          <a:off x="2857500" y="93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56151</xdr:rowOff>
    </xdr:from>
    <xdr:ext cx="534377" cy="259045"/>
    <xdr:sp macro="" textlink="">
      <xdr:nvSpPr>
        <xdr:cNvPr id="143" name="テキスト ボックス 142"/>
        <xdr:cNvSpPr txBox="1"/>
      </xdr:nvSpPr>
      <xdr:spPr>
        <a:xfrm>
          <a:off x="2641111" y="91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71907</xdr:rowOff>
    </xdr:from>
    <xdr:to>
      <xdr:col>10</xdr:col>
      <xdr:colOff>165100</xdr:colOff>
      <xdr:row>52</xdr:row>
      <xdr:rowOff>2057</xdr:rowOff>
    </xdr:to>
    <xdr:sp macro="" textlink="">
      <xdr:nvSpPr>
        <xdr:cNvPr id="144" name="楕円 143"/>
        <xdr:cNvSpPr/>
      </xdr:nvSpPr>
      <xdr:spPr>
        <a:xfrm>
          <a:off x="1968500" y="88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18584</xdr:rowOff>
    </xdr:from>
    <xdr:ext cx="534377" cy="259045"/>
    <xdr:sp macro="" textlink="">
      <xdr:nvSpPr>
        <xdr:cNvPr id="145" name="テキスト ボックス 144"/>
        <xdr:cNvSpPr txBox="1"/>
      </xdr:nvSpPr>
      <xdr:spPr>
        <a:xfrm>
          <a:off x="1752111" y="85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49009</xdr:rowOff>
    </xdr:from>
    <xdr:to>
      <xdr:col>6</xdr:col>
      <xdr:colOff>38100</xdr:colOff>
      <xdr:row>53</xdr:row>
      <xdr:rowOff>150609</xdr:rowOff>
    </xdr:to>
    <xdr:sp macro="" textlink="">
      <xdr:nvSpPr>
        <xdr:cNvPr id="146" name="楕円 145"/>
        <xdr:cNvSpPr/>
      </xdr:nvSpPr>
      <xdr:spPr>
        <a:xfrm>
          <a:off x="1079500" y="91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167136</xdr:rowOff>
    </xdr:from>
    <xdr:ext cx="534377" cy="259045"/>
    <xdr:sp macro="" textlink="">
      <xdr:nvSpPr>
        <xdr:cNvPr id="147" name="テキスト ボックス 146"/>
        <xdr:cNvSpPr txBox="1"/>
      </xdr:nvSpPr>
      <xdr:spPr>
        <a:xfrm>
          <a:off x="863111" y="89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60474</xdr:rowOff>
    </xdr:from>
    <xdr:to>
      <xdr:col>24</xdr:col>
      <xdr:colOff>63500</xdr:colOff>
      <xdr:row>73</xdr:row>
      <xdr:rowOff>86861</xdr:rowOff>
    </xdr:to>
    <xdr:cxnSp macro="">
      <xdr:nvCxnSpPr>
        <xdr:cNvPr id="179" name="直線コネクタ 178"/>
        <xdr:cNvCxnSpPr/>
      </xdr:nvCxnSpPr>
      <xdr:spPr>
        <a:xfrm flipV="1">
          <a:off x="3797300" y="12576324"/>
          <a:ext cx="8382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67342</xdr:rowOff>
    </xdr:from>
    <xdr:to>
      <xdr:col>19</xdr:col>
      <xdr:colOff>177800</xdr:colOff>
      <xdr:row>73</xdr:row>
      <xdr:rowOff>86861</xdr:rowOff>
    </xdr:to>
    <xdr:cxnSp macro="">
      <xdr:nvCxnSpPr>
        <xdr:cNvPr id="182" name="直線コネクタ 181"/>
        <xdr:cNvCxnSpPr/>
      </xdr:nvCxnSpPr>
      <xdr:spPr>
        <a:xfrm>
          <a:off x="2908300" y="12583192"/>
          <a:ext cx="889000" cy="1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67342</xdr:rowOff>
    </xdr:from>
    <xdr:to>
      <xdr:col>15</xdr:col>
      <xdr:colOff>50800</xdr:colOff>
      <xdr:row>74</xdr:row>
      <xdr:rowOff>6698</xdr:rowOff>
    </xdr:to>
    <xdr:cxnSp macro="">
      <xdr:nvCxnSpPr>
        <xdr:cNvPr id="185" name="直線コネクタ 184"/>
        <xdr:cNvCxnSpPr/>
      </xdr:nvCxnSpPr>
      <xdr:spPr>
        <a:xfrm flipV="1">
          <a:off x="2019300" y="12583192"/>
          <a:ext cx="889000" cy="1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6698</xdr:rowOff>
    </xdr:from>
    <xdr:to>
      <xdr:col>10</xdr:col>
      <xdr:colOff>114300</xdr:colOff>
      <xdr:row>74</xdr:row>
      <xdr:rowOff>118712</xdr:rowOff>
    </xdr:to>
    <xdr:cxnSp macro="">
      <xdr:nvCxnSpPr>
        <xdr:cNvPr id="188" name="直線コネクタ 187"/>
        <xdr:cNvCxnSpPr/>
      </xdr:nvCxnSpPr>
      <xdr:spPr>
        <a:xfrm flipV="1">
          <a:off x="1130300" y="1269399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168172</xdr:rowOff>
    </xdr:from>
    <xdr:ext cx="599010" cy="259045"/>
    <xdr:sp macro="" textlink="">
      <xdr:nvSpPr>
        <xdr:cNvPr id="190" name="テキスト ボックス 189"/>
        <xdr:cNvSpPr txBox="1"/>
      </xdr:nvSpPr>
      <xdr:spPr>
        <a:xfrm>
          <a:off x="1719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9674</xdr:rowOff>
    </xdr:from>
    <xdr:to>
      <xdr:col>24</xdr:col>
      <xdr:colOff>114300</xdr:colOff>
      <xdr:row>73</xdr:row>
      <xdr:rowOff>111274</xdr:rowOff>
    </xdr:to>
    <xdr:sp macro="" textlink="">
      <xdr:nvSpPr>
        <xdr:cNvPr id="198" name="楕円 197"/>
        <xdr:cNvSpPr/>
      </xdr:nvSpPr>
      <xdr:spPr>
        <a:xfrm>
          <a:off x="4584700" y="125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32551</xdr:rowOff>
    </xdr:from>
    <xdr:ext cx="599010" cy="259045"/>
    <xdr:sp macro="" textlink="">
      <xdr:nvSpPr>
        <xdr:cNvPr id="199" name="民生費該当値テキスト"/>
        <xdr:cNvSpPr txBox="1"/>
      </xdr:nvSpPr>
      <xdr:spPr>
        <a:xfrm>
          <a:off x="4686300" y="1237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36061</xdr:rowOff>
    </xdr:from>
    <xdr:to>
      <xdr:col>20</xdr:col>
      <xdr:colOff>38100</xdr:colOff>
      <xdr:row>73</xdr:row>
      <xdr:rowOff>137661</xdr:rowOff>
    </xdr:to>
    <xdr:sp macro="" textlink="">
      <xdr:nvSpPr>
        <xdr:cNvPr id="200" name="楕円 199"/>
        <xdr:cNvSpPr/>
      </xdr:nvSpPr>
      <xdr:spPr>
        <a:xfrm>
          <a:off x="3746500" y="125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154188</xdr:rowOff>
    </xdr:from>
    <xdr:ext cx="599010" cy="259045"/>
    <xdr:sp macro="" textlink="">
      <xdr:nvSpPr>
        <xdr:cNvPr id="201" name="テキスト ボックス 200"/>
        <xdr:cNvSpPr txBox="1"/>
      </xdr:nvSpPr>
      <xdr:spPr>
        <a:xfrm>
          <a:off x="3497795" y="1232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16542</xdr:rowOff>
    </xdr:from>
    <xdr:to>
      <xdr:col>15</xdr:col>
      <xdr:colOff>101600</xdr:colOff>
      <xdr:row>73</xdr:row>
      <xdr:rowOff>118142</xdr:rowOff>
    </xdr:to>
    <xdr:sp macro="" textlink="">
      <xdr:nvSpPr>
        <xdr:cNvPr id="202" name="楕円 201"/>
        <xdr:cNvSpPr/>
      </xdr:nvSpPr>
      <xdr:spPr>
        <a:xfrm>
          <a:off x="2857500" y="12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134669</xdr:rowOff>
    </xdr:from>
    <xdr:ext cx="599010" cy="259045"/>
    <xdr:sp macro="" textlink="">
      <xdr:nvSpPr>
        <xdr:cNvPr id="203" name="テキスト ボックス 202"/>
        <xdr:cNvSpPr txBox="1"/>
      </xdr:nvSpPr>
      <xdr:spPr>
        <a:xfrm>
          <a:off x="2608795" y="1230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127348</xdr:rowOff>
    </xdr:from>
    <xdr:to>
      <xdr:col>10</xdr:col>
      <xdr:colOff>165100</xdr:colOff>
      <xdr:row>74</xdr:row>
      <xdr:rowOff>57498</xdr:rowOff>
    </xdr:to>
    <xdr:sp macro="" textlink="">
      <xdr:nvSpPr>
        <xdr:cNvPr id="204" name="楕円 203"/>
        <xdr:cNvSpPr/>
      </xdr:nvSpPr>
      <xdr:spPr>
        <a:xfrm>
          <a:off x="1968500" y="126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74025</xdr:rowOff>
    </xdr:from>
    <xdr:ext cx="599010" cy="259045"/>
    <xdr:sp macro="" textlink="">
      <xdr:nvSpPr>
        <xdr:cNvPr id="205" name="テキスト ボックス 204"/>
        <xdr:cNvSpPr txBox="1"/>
      </xdr:nvSpPr>
      <xdr:spPr>
        <a:xfrm>
          <a:off x="1719795" y="124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67912</xdr:rowOff>
    </xdr:from>
    <xdr:to>
      <xdr:col>6</xdr:col>
      <xdr:colOff>38100</xdr:colOff>
      <xdr:row>74</xdr:row>
      <xdr:rowOff>169512</xdr:rowOff>
    </xdr:to>
    <xdr:sp macro="" textlink="">
      <xdr:nvSpPr>
        <xdr:cNvPr id="206" name="楕円 205"/>
        <xdr:cNvSpPr/>
      </xdr:nvSpPr>
      <xdr:spPr>
        <a:xfrm>
          <a:off x="1079500" y="127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14589</xdr:rowOff>
    </xdr:from>
    <xdr:ext cx="599010" cy="259045"/>
    <xdr:sp macro="" textlink="">
      <xdr:nvSpPr>
        <xdr:cNvPr id="207" name="テキスト ボックス 206"/>
        <xdr:cNvSpPr txBox="1"/>
      </xdr:nvSpPr>
      <xdr:spPr>
        <a:xfrm>
          <a:off x="830795" y="125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137094</xdr:rowOff>
    </xdr:from>
    <xdr:to>
      <xdr:col>24</xdr:col>
      <xdr:colOff>63500</xdr:colOff>
      <xdr:row>94</xdr:row>
      <xdr:rowOff>41081</xdr:rowOff>
    </xdr:to>
    <xdr:cxnSp macro="">
      <xdr:nvCxnSpPr>
        <xdr:cNvPr id="235" name="直線コネクタ 234"/>
        <xdr:cNvCxnSpPr/>
      </xdr:nvCxnSpPr>
      <xdr:spPr>
        <a:xfrm>
          <a:off x="3797300" y="15910494"/>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110759</xdr:rowOff>
    </xdr:from>
    <xdr:to>
      <xdr:col>19</xdr:col>
      <xdr:colOff>177800</xdr:colOff>
      <xdr:row>92</xdr:row>
      <xdr:rowOff>137094</xdr:rowOff>
    </xdr:to>
    <xdr:cxnSp macro="">
      <xdr:nvCxnSpPr>
        <xdr:cNvPr id="238" name="直線コネクタ 237"/>
        <xdr:cNvCxnSpPr/>
      </xdr:nvCxnSpPr>
      <xdr:spPr>
        <a:xfrm>
          <a:off x="2908300" y="1588415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110759</xdr:rowOff>
    </xdr:from>
    <xdr:to>
      <xdr:col>15</xdr:col>
      <xdr:colOff>50800</xdr:colOff>
      <xdr:row>95</xdr:row>
      <xdr:rowOff>92197</xdr:rowOff>
    </xdr:to>
    <xdr:cxnSp macro="">
      <xdr:nvCxnSpPr>
        <xdr:cNvPr id="241" name="直線コネクタ 240"/>
        <xdr:cNvCxnSpPr/>
      </xdr:nvCxnSpPr>
      <xdr:spPr>
        <a:xfrm flipV="1">
          <a:off x="2019300" y="15884159"/>
          <a:ext cx="889000" cy="4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92197</xdr:rowOff>
    </xdr:from>
    <xdr:to>
      <xdr:col>10</xdr:col>
      <xdr:colOff>114300</xdr:colOff>
      <xdr:row>96</xdr:row>
      <xdr:rowOff>23845</xdr:rowOff>
    </xdr:to>
    <xdr:cxnSp macro="">
      <xdr:nvCxnSpPr>
        <xdr:cNvPr id="244" name="直線コネクタ 243"/>
        <xdr:cNvCxnSpPr/>
      </xdr:nvCxnSpPr>
      <xdr:spPr>
        <a:xfrm flipV="1">
          <a:off x="1130300" y="16379947"/>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6" name="テキスト ボックス 245"/>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161731</xdr:rowOff>
    </xdr:from>
    <xdr:to>
      <xdr:col>24</xdr:col>
      <xdr:colOff>114300</xdr:colOff>
      <xdr:row>94</xdr:row>
      <xdr:rowOff>91881</xdr:rowOff>
    </xdr:to>
    <xdr:sp macro="" textlink="">
      <xdr:nvSpPr>
        <xdr:cNvPr id="254" name="楕円 253"/>
        <xdr:cNvSpPr/>
      </xdr:nvSpPr>
      <xdr:spPr>
        <a:xfrm>
          <a:off x="4584700" y="161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13158</xdr:rowOff>
    </xdr:from>
    <xdr:ext cx="534377" cy="259045"/>
    <xdr:sp macro="" textlink="">
      <xdr:nvSpPr>
        <xdr:cNvPr id="255" name="衛生費該当値テキスト"/>
        <xdr:cNvSpPr txBox="1"/>
      </xdr:nvSpPr>
      <xdr:spPr>
        <a:xfrm>
          <a:off x="4686300" y="159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86294</xdr:rowOff>
    </xdr:from>
    <xdr:to>
      <xdr:col>20</xdr:col>
      <xdr:colOff>38100</xdr:colOff>
      <xdr:row>93</xdr:row>
      <xdr:rowOff>16444</xdr:rowOff>
    </xdr:to>
    <xdr:sp macro="" textlink="">
      <xdr:nvSpPr>
        <xdr:cNvPr id="256" name="楕円 255"/>
        <xdr:cNvSpPr/>
      </xdr:nvSpPr>
      <xdr:spPr>
        <a:xfrm>
          <a:off x="3746500" y="158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32971</xdr:rowOff>
    </xdr:from>
    <xdr:ext cx="534377" cy="259045"/>
    <xdr:sp macro="" textlink="">
      <xdr:nvSpPr>
        <xdr:cNvPr id="257" name="テキスト ボックス 256"/>
        <xdr:cNvSpPr txBox="1"/>
      </xdr:nvSpPr>
      <xdr:spPr>
        <a:xfrm>
          <a:off x="3530111" y="156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59959</xdr:rowOff>
    </xdr:from>
    <xdr:to>
      <xdr:col>15</xdr:col>
      <xdr:colOff>101600</xdr:colOff>
      <xdr:row>92</xdr:row>
      <xdr:rowOff>161559</xdr:rowOff>
    </xdr:to>
    <xdr:sp macro="" textlink="">
      <xdr:nvSpPr>
        <xdr:cNvPr id="258" name="楕円 257"/>
        <xdr:cNvSpPr/>
      </xdr:nvSpPr>
      <xdr:spPr>
        <a:xfrm>
          <a:off x="2857500" y="158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6636</xdr:rowOff>
    </xdr:from>
    <xdr:ext cx="534377" cy="259045"/>
    <xdr:sp macro="" textlink="">
      <xdr:nvSpPr>
        <xdr:cNvPr id="259" name="テキスト ボックス 258"/>
        <xdr:cNvSpPr txBox="1"/>
      </xdr:nvSpPr>
      <xdr:spPr>
        <a:xfrm>
          <a:off x="2641111" y="156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41397</xdr:rowOff>
    </xdr:from>
    <xdr:to>
      <xdr:col>10</xdr:col>
      <xdr:colOff>165100</xdr:colOff>
      <xdr:row>95</xdr:row>
      <xdr:rowOff>142997</xdr:rowOff>
    </xdr:to>
    <xdr:sp macro="" textlink="">
      <xdr:nvSpPr>
        <xdr:cNvPr id="260" name="楕円 259"/>
        <xdr:cNvSpPr/>
      </xdr:nvSpPr>
      <xdr:spPr>
        <a:xfrm>
          <a:off x="1968500" y="16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159524</xdr:rowOff>
    </xdr:from>
    <xdr:ext cx="534377" cy="259045"/>
    <xdr:sp macro="" textlink="">
      <xdr:nvSpPr>
        <xdr:cNvPr id="261" name="テキスト ボックス 260"/>
        <xdr:cNvSpPr txBox="1"/>
      </xdr:nvSpPr>
      <xdr:spPr>
        <a:xfrm>
          <a:off x="1752111" y="161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144495</xdr:rowOff>
    </xdr:from>
    <xdr:to>
      <xdr:col>6</xdr:col>
      <xdr:colOff>38100</xdr:colOff>
      <xdr:row>96</xdr:row>
      <xdr:rowOff>74645</xdr:rowOff>
    </xdr:to>
    <xdr:sp macro="" textlink="">
      <xdr:nvSpPr>
        <xdr:cNvPr id="262" name="楕円 261"/>
        <xdr:cNvSpPr/>
      </xdr:nvSpPr>
      <xdr:spPr>
        <a:xfrm>
          <a:off x="1079500" y="16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65772</xdr:rowOff>
    </xdr:from>
    <xdr:ext cx="534377" cy="259045"/>
    <xdr:sp macro="" textlink="">
      <xdr:nvSpPr>
        <xdr:cNvPr id="263" name="テキスト ボックス 262"/>
        <xdr:cNvSpPr txBox="1"/>
      </xdr:nvSpPr>
      <xdr:spPr>
        <a:xfrm>
          <a:off x="863111" y="165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81788</xdr:rowOff>
    </xdr:from>
    <xdr:to>
      <xdr:col>55</xdr:col>
      <xdr:colOff>0</xdr:colOff>
      <xdr:row>37</xdr:row>
      <xdr:rowOff>92647</xdr:rowOff>
    </xdr:to>
    <xdr:cxnSp macro="">
      <xdr:nvCxnSpPr>
        <xdr:cNvPr id="292" name="直線コネクタ 291"/>
        <xdr:cNvCxnSpPr/>
      </xdr:nvCxnSpPr>
      <xdr:spPr>
        <a:xfrm>
          <a:off x="9639300" y="6425438"/>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3" name="労働費平均値テキスト"/>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113792</xdr:rowOff>
    </xdr:from>
    <xdr:to>
      <xdr:col>50</xdr:col>
      <xdr:colOff>114300</xdr:colOff>
      <xdr:row>37</xdr:row>
      <xdr:rowOff>81788</xdr:rowOff>
    </xdr:to>
    <xdr:cxnSp macro="">
      <xdr:nvCxnSpPr>
        <xdr:cNvPr id="295" name="直線コネクタ 294"/>
        <xdr:cNvCxnSpPr/>
      </xdr:nvCxnSpPr>
      <xdr:spPr>
        <a:xfrm>
          <a:off x="8750300" y="628599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113792</xdr:rowOff>
    </xdr:from>
    <xdr:to>
      <xdr:col>45</xdr:col>
      <xdr:colOff>177800</xdr:colOff>
      <xdr:row>37</xdr:row>
      <xdr:rowOff>118745</xdr:rowOff>
    </xdr:to>
    <xdr:cxnSp macro="">
      <xdr:nvCxnSpPr>
        <xdr:cNvPr id="298" name="直線コネクタ 297"/>
        <xdr:cNvCxnSpPr/>
      </xdr:nvCxnSpPr>
      <xdr:spPr>
        <a:xfrm flipV="1">
          <a:off x="7861300" y="6285992"/>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96457</xdr:rowOff>
    </xdr:from>
    <xdr:to>
      <xdr:col>41</xdr:col>
      <xdr:colOff>50800</xdr:colOff>
      <xdr:row>37</xdr:row>
      <xdr:rowOff>118745</xdr:rowOff>
    </xdr:to>
    <xdr:cxnSp macro="">
      <xdr:nvCxnSpPr>
        <xdr:cNvPr id="301" name="直線コネクタ 300"/>
        <xdr:cNvCxnSpPr/>
      </xdr:nvCxnSpPr>
      <xdr:spPr>
        <a:xfrm>
          <a:off x="6972300" y="644010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3" name="テキスト ボックス 302"/>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41847</xdr:rowOff>
    </xdr:from>
    <xdr:to>
      <xdr:col>55</xdr:col>
      <xdr:colOff>50800</xdr:colOff>
      <xdr:row>37</xdr:row>
      <xdr:rowOff>143447</xdr:rowOff>
    </xdr:to>
    <xdr:sp macro="" textlink="">
      <xdr:nvSpPr>
        <xdr:cNvPr id="311" name="楕円 310"/>
        <xdr:cNvSpPr/>
      </xdr:nvSpPr>
      <xdr:spPr>
        <a:xfrm>
          <a:off x="104267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64724</xdr:rowOff>
    </xdr:from>
    <xdr:ext cx="469744" cy="259045"/>
    <xdr:sp macro="" textlink="">
      <xdr:nvSpPr>
        <xdr:cNvPr id="312" name="労働費該当値テキスト"/>
        <xdr:cNvSpPr txBox="1"/>
      </xdr:nvSpPr>
      <xdr:spPr>
        <a:xfrm>
          <a:off x="10528300" y="623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30988</xdr:rowOff>
    </xdr:from>
    <xdr:to>
      <xdr:col>50</xdr:col>
      <xdr:colOff>165100</xdr:colOff>
      <xdr:row>37</xdr:row>
      <xdr:rowOff>132588</xdr:rowOff>
    </xdr:to>
    <xdr:sp macro="" textlink="">
      <xdr:nvSpPr>
        <xdr:cNvPr id="313" name="楕円 312"/>
        <xdr:cNvSpPr/>
      </xdr:nvSpPr>
      <xdr:spPr>
        <a:xfrm>
          <a:off x="9588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149115</xdr:rowOff>
    </xdr:from>
    <xdr:ext cx="469744" cy="259045"/>
    <xdr:sp macro="" textlink="">
      <xdr:nvSpPr>
        <xdr:cNvPr id="314" name="テキスト ボックス 313"/>
        <xdr:cNvSpPr txBox="1"/>
      </xdr:nvSpPr>
      <xdr:spPr>
        <a:xfrm>
          <a:off x="9404428" y="61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62992</xdr:rowOff>
    </xdr:from>
    <xdr:to>
      <xdr:col>46</xdr:col>
      <xdr:colOff>38100</xdr:colOff>
      <xdr:row>36</xdr:row>
      <xdr:rowOff>164592</xdr:rowOff>
    </xdr:to>
    <xdr:sp macro="" textlink="">
      <xdr:nvSpPr>
        <xdr:cNvPr id="315" name="楕円 314"/>
        <xdr:cNvSpPr/>
      </xdr:nvSpPr>
      <xdr:spPr>
        <a:xfrm>
          <a:off x="8699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9669</xdr:rowOff>
    </xdr:from>
    <xdr:ext cx="469744" cy="259045"/>
    <xdr:sp macro="" textlink="">
      <xdr:nvSpPr>
        <xdr:cNvPr id="316" name="テキスト ボックス 315"/>
        <xdr:cNvSpPr txBox="1"/>
      </xdr:nvSpPr>
      <xdr:spPr>
        <a:xfrm>
          <a:off x="8515428"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67945</xdr:rowOff>
    </xdr:from>
    <xdr:to>
      <xdr:col>41</xdr:col>
      <xdr:colOff>101600</xdr:colOff>
      <xdr:row>37</xdr:row>
      <xdr:rowOff>169545</xdr:rowOff>
    </xdr:to>
    <xdr:sp macro="" textlink="">
      <xdr:nvSpPr>
        <xdr:cNvPr id="317" name="楕円 316"/>
        <xdr:cNvSpPr/>
      </xdr:nvSpPr>
      <xdr:spPr>
        <a:xfrm>
          <a:off x="7810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14622</xdr:rowOff>
    </xdr:from>
    <xdr:ext cx="469744" cy="259045"/>
    <xdr:sp macro="" textlink="">
      <xdr:nvSpPr>
        <xdr:cNvPr id="318" name="テキスト ボックス 317"/>
        <xdr:cNvSpPr txBox="1"/>
      </xdr:nvSpPr>
      <xdr:spPr>
        <a:xfrm>
          <a:off x="7626428" y="61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45657</xdr:rowOff>
    </xdr:from>
    <xdr:to>
      <xdr:col>36</xdr:col>
      <xdr:colOff>165100</xdr:colOff>
      <xdr:row>37</xdr:row>
      <xdr:rowOff>147257</xdr:rowOff>
    </xdr:to>
    <xdr:sp macro="" textlink="">
      <xdr:nvSpPr>
        <xdr:cNvPr id="319" name="楕円 318"/>
        <xdr:cNvSpPr/>
      </xdr:nvSpPr>
      <xdr:spPr>
        <a:xfrm>
          <a:off x="6921500" y="6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163784</xdr:rowOff>
    </xdr:from>
    <xdr:ext cx="469744" cy="259045"/>
    <xdr:sp macro="" textlink="">
      <xdr:nvSpPr>
        <xdr:cNvPr id="320" name="テキスト ボックス 319"/>
        <xdr:cNvSpPr txBox="1"/>
      </xdr:nvSpPr>
      <xdr:spPr>
        <a:xfrm>
          <a:off x="6737428" y="616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100564</xdr:rowOff>
    </xdr:from>
    <xdr:to>
      <xdr:col>55</xdr:col>
      <xdr:colOff>0</xdr:colOff>
      <xdr:row>57</xdr:row>
      <xdr:rowOff>117480</xdr:rowOff>
    </xdr:to>
    <xdr:cxnSp macro="">
      <xdr:nvCxnSpPr>
        <xdr:cNvPr id="347" name="直線コネクタ 346"/>
        <xdr:cNvCxnSpPr/>
      </xdr:nvCxnSpPr>
      <xdr:spPr>
        <a:xfrm flipV="1">
          <a:off x="9639300" y="987321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117480</xdr:rowOff>
    </xdr:from>
    <xdr:to>
      <xdr:col>50</xdr:col>
      <xdr:colOff>114300</xdr:colOff>
      <xdr:row>57</xdr:row>
      <xdr:rowOff>120223</xdr:rowOff>
    </xdr:to>
    <xdr:cxnSp macro="">
      <xdr:nvCxnSpPr>
        <xdr:cNvPr id="350" name="直線コネクタ 349"/>
        <xdr:cNvCxnSpPr/>
      </xdr:nvCxnSpPr>
      <xdr:spPr>
        <a:xfrm flipV="1">
          <a:off x="8750300" y="989013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120223</xdr:rowOff>
    </xdr:from>
    <xdr:to>
      <xdr:col>45</xdr:col>
      <xdr:colOff>177800</xdr:colOff>
      <xdr:row>57</xdr:row>
      <xdr:rowOff>129642</xdr:rowOff>
    </xdr:to>
    <xdr:cxnSp macro="">
      <xdr:nvCxnSpPr>
        <xdr:cNvPr id="353" name="直線コネクタ 352"/>
        <xdr:cNvCxnSpPr/>
      </xdr:nvCxnSpPr>
      <xdr:spPr>
        <a:xfrm flipV="1">
          <a:off x="7861300" y="9892873"/>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146924</xdr:rowOff>
    </xdr:from>
    <xdr:to>
      <xdr:col>41</xdr:col>
      <xdr:colOff>50800</xdr:colOff>
      <xdr:row>57</xdr:row>
      <xdr:rowOff>129642</xdr:rowOff>
    </xdr:to>
    <xdr:cxnSp macro="">
      <xdr:nvCxnSpPr>
        <xdr:cNvPr id="356" name="直線コネクタ 355"/>
        <xdr:cNvCxnSpPr/>
      </xdr:nvCxnSpPr>
      <xdr:spPr>
        <a:xfrm>
          <a:off x="6972300" y="9748124"/>
          <a:ext cx="889000" cy="15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49764</xdr:rowOff>
    </xdr:from>
    <xdr:to>
      <xdr:col>55</xdr:col>
      <xdr:colOff>50800</xdr:colOff>
      <xdr:row>57</xdr:row>
      <xdr:rowOff>151364</xdr:rowOff>
    </xdr:to>
    <xdr:sp macro="" textlink="">
      <xdr:nvSpPr>
        <xdr:cNvPr id="366" name="楕円 365"/>
        <xdr:cNvSpPr/>
      </xdr:nvSpPr>
      <xdr:spPr>
        <a:xfrm>
          <a:off x="10426700" y="98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28191</xdr:rowOff>
    </xdr:from>
    <xdr:ext cx="469744" cy="259045"/>
    <xdr:sp macro="" textlink="">
      <xdr:nvSpPr>
        <xdr:cNvPr id="367" name="農林水産業費該当値テキスト"/>
        <xdr:cNvSpPr txBox="1"/>
      </xdr:nvSpPr>
      <xdr:spPr>
        <a:xfrm>
          <a:off x="10528300" y="980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66680</xdr:rowOff>
    </xdr:from>
    <xdr:to>
      <xdr:col>50</xdr:col>
      <xdr:colOff>165100</xdr:colOff>
      <xdr:row>57</xdr:row>
      <xdr:rowOff>168280</xdr:rowOff>
    </xdr:to>
    <xdr:sp macro="" textlink="">
      <xdr:nvSpPr>
        <xdr:cNvPr id="368" name="楕円 367"/>
        <xdr:cNvSpPr/>
      </xdr:nvSpPr>
      <xdr:spPr>
        <a:xfrm>
          <a:off x="9588500" y="98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159407</xdr:rowOff>
    </xdr:from>
    <xdr:ext cx="469744" cy="259045"/>
    <xdr:sp macro="" textlink="">
      <xdr:nvSpPr>
        <xdr:cNvPr id="369" name="テキスト ボックス 368"/>
        <xdr:cNvSpPr txBox="1"/>
      </xdr:nvSpPr>
      <xdr:spPr>
        <a:xfrm>
          <a:off x="9404428" y="993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69423</xdr:rowOff>
    </xdr:from>
    <xdr:to>
      <xdr:col>46</xdr:col>
      <xdr:colOff>38100</xdr:colOff>
      <xdr:row>57</xdr:row>
      <xdr:rowOff>171023</xdr:rowOff>
    </xdr:to>
    <xdr:sp macro="" textlink="">
      <xdr:nvSpPr>
        <xdr:cNvPr id="370" name="楕円 369"/>
        <xdr:cNvSpPr/>
      </xdr:nvSpPr>
      <xdr:spPr>
        <a:xfrm>
          <a:off x="8699500" y="98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162150</xdr:rowOff>
    </xdr:from>
    <xdr:ext cx="469744" cy="259045"/>
    <xdr:sp macro="" textlink="">
      <xdr:nvSpPr>
        <xdr:cNvPr id="371" name="テキスト ボックス 370"/>
        <xdr:cNvSpPr txBox="1"/>
      </xdr:nvSpPr>
      <xdr:spPr>
        <a:xfrm>
          <a:off x="8515428" y="993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78842</xdr:rowOff>
    </xdr:from>
    <xdr:to>
      <xdr:col>41</xdr:col>
      <xdr:colOff>101600</xdr:colOff>
      <xdr:row>58</xdr:row>
      <xdr:rowOff>8992</xdr:rowOff>
    </xdr:to>
    <xdr:sp macro="" textlink="">
      <xdr:nvSpPr>
        <xdr:cNvPr id="372" name="楕円 371"/>
        <xdr:cNvSpPr/>
      </xdr:nvSpPr>
      <xdr:spPr>
        <a:xfrm>
          <a:off x="7810500" y="98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xdr:rowOff>
    </xdr:from>
    <xdr:ext cx="469744" cy="259045"/>
    <xdr:sp macro="" textlink="">
      <xdr:nvSpPr>
        <xdr:cNvPr id="373" name="テキスト ボックス 372"/>
        <xdr:cNvSpPr txBox="1"/>
      </xdr:nvSpPr>
      <xdr:spPr>
        <a:xfrm>
          <a:off x="7626428" y="99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96124</xdr:rowOff>
    </xdr:from>
    <xdr:to>
      <xdr:col>36</xdr:col>
      <xdr:colOff>165100</xdr:colOff>
      <xdr:row>57</xdr:row>
      <xdr:rowOff>26274</xdr:rowOff>
    </xdr:to>
    <xdr:sp macro="" textlink="">
      <xdr:nvSpPr>
        <xdr:cNvPr id="374" name="楕円 373"/>
        <xdr:cNvSpPr/>
      </xdr:nvSpPr>
      <xdr:spPr>
        <a:xfrm>
          <a:off x="6921500" y="96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17401</xdr:rowOff>
    </xdr:from>
    <xdr:ext cx="469744" cy="259045"/>
    <xdr:sp macro="" textlink="">
      <xdr:nvSpPr>
        <xdr:cNvPr id="375" name="テキスト ボックス 374"/>
        <xdr:cNvSpPr txBox="1"/>
      </xdr:nvSpPr>
      <xdr:spPr>
        <a:xfrm>
          <a:off x="6737428" y="979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50088</xdr:rowOff>
    </xdr:from>
    <xdr:to>
      <xdr:col>55</xdr:col>
      <xdr:colOff>0</xdr:colOff>
      <xdr:row>75</xdr:row>
      <xdr:rowOff>61839</xdr:rowOff>
    </xdr:to>
    <xdr:cxnSp macro="">
      <xdr:nvCxnSpPr>
        <xdr:cNvPr id="402" name="直線コネクタ 401"/>
        <xdr:cNvCxnSpPr/>
      </xdr:nvCxnSpPr>
      <xdr:spPr>
        <a:xfrm flipV="1">
          <a:off x="9639300" y="12908838"/>
          <a:ext cx="8382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3"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35641</xdr:rowOff>
    </xdr:from>
    <xdr:to>
      <xdr:col>50</xdr:col>
      <xdr:colOff>114300</xdr:colOff>
      <xdr:row>75</xdr:row>
      <xdr:rowOff>61839</xdr:rowOff>
    </xdr:to>
    <xdr:cxnSp macro="">
      <xdr:nvCxnSpPr>
        <xdr:cNvPr id="405" name="直線コネクタ 404"/>
        <xdr:cNvCxnSpPr/>
      </xdr:nvCxnSpPr>
      <xdr:spPr>
        <a:xfrm>
          <a:off x="8750300" y="12894391"/>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119584</xdr:rowOff>
    </xdr:from>
    <xdr:ext cx="469744" cy="259045"/>
    <xdr:sp macro="" textlink="">
      <xdr:nvSpPr>
        <xdr:cNvPr id="407" name="テキスト ボックス 406"/>
        <xdr:cNvSpPr txBox="1"/>
      </xdr:nvSpPr>
      <xdr:spPr>
        <a:xfrm>
          <a:off x="9404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35641</xdr:rowOff>
    </xdr:from>
    <xdr:to>
      <xdr:col>45</xdr:col>
      <xdr:colOff>177800</xdr:colOff>
      <xdr:row>75</xdr:row>
      <xdr:rowOff>94757</xdr:rowOff>
    </xdr:to>
    <xdr:cxnSp macro="">
      <xdr:nvCxnSpPr>
        <xdr:cNvPr id="408" name="直線コネクタ 407"/>
        <xdr:cNvCxnSpPr/>
      </xdr:nvCxnSpPr>
      <xdr:spPr>
        <a:xfrm flipV="1">
          <a:off x="7861300" y="12894391"/>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115608</xdr:rowOff>
    </xdr:from>
    <xdr:ext cx="469744" cy="259045"/>
    <xdr:sp macro="" textlink="">
      <xdr:nvSpPr>
        <xdr:cNvPr id="410" name="テキスト ボックス 409"/>
        <xdr:cNvSpPr txBox="1"/>
      </xdr:nvSpPr>
      <xdr:spPr>
        <a:xfrm>
          <a:off x="8515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94757</xdr:rowOff>
    </xdr:from>
    <xdr:to>
      <xdr:col>41</xdr:col>
      <xdr:colOff>50800</xdr:colOff>
      <xdr:row>76</xdr:row>
      <xdr:rowOff>12736</xdr:rowOff>
    </xdr:to>
    <xdr:cxnSp macro="">
      <xdr:nvCxnSpPr>
        <xdr:cNvPr id="411" name="直線コネクタ 410"/>
        <xdr:cNvCxnSpPr/>
      </xdr:nvCxnSpPr>
      <xdr:spPr>
        <a:xfrm flipV="1">
          <a:off x="6972300" y="12953507"/>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27551</xdr:rowOff>
    </xdr:from>
    <xdr:ext cx="469744" cy="259045"/>
    <xdr:sp macro="" textlink="">
      <xdr:nvSpPr>
        <xdr:cNvPr id="413" name="テキスト ボックス 412"/>
        <xdr:cNvSpPr txBox="1"/>
      </xdr:nvSpPr>
      <xdr:spPr>
        <a:xfrm>
          <a:off x="7626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143679</xdr:rowOff>
    </xdr:from>
    <xdr:ext cx="469744" cy="259045"/>
    <xdr:sp macro="" textlink="">
      <xdr:nvSpPr>
        <xdr:cNvPr id="415" name="テキスト ボックス 414"/>
        <xdr:cNvSpPr txBox="1"/>
      </xdr:nvSpPr>
      <xdr:spPr>
        <a:xfrm>
          <a:off x="6737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170738</xdr:rowOff>
    </xdr:from>
    <xdr:to>
      <xdr:col>55</xdr:col>
      <xdr:colOff>50800</xdr:colOff>
      <xdr:row>75</xdr:row>
      <xdr:rowOff>100888</xdr:rowOff>
    </xdr:to>
    <xdr:sp macro="" textlink="">
      <xdr:nvSpPr>
        <xdr:cNvPr id="421" name="楕円 420"/>
        <xdr:cNvSpPr/>
      </xdr:nvSpPr>
      <xdr:spPr>
        <a:xfrm>
          <a:off x="104267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22165</xdr:rowOff>
    </xdr:from>
    <xdr:ext cx="534377" cy="259045"/>
    <xdr:sp macro="" textlink="">
      <xdr:nvSpPr>
        <xdr:cNvPr id="422" name="商工費該当値テキスト"/>
        <xdr:cNvSpPr txBox="1"/>
      </xdr:nvSpPr>
      <xdr:spPr>
        <a:xfrm>
          <a:off x="10528300" y="127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11039</xdr:rowOff>
    </xdr:from>
    <xdr:to>
      <xdr:col>50</xdr:col>
      <xdr:colOff>165100</xdr:colOff>
      <xdr:row>75</xdr:row>
      <xdr:rowOff>112639</xdr:rowOff>
    </xdr:to>
    <xdr:sp macro="" textlink="">
      <xdr:nvSpPr>
        <xdr:cNvPr id="423" name="楕円 422"/>
        <xdr:cNvSpPr/>
      </xdr:nvSpPr>
      <xdr:spPr>
        <a:xfrm>
          <a:off x="9588500" y="128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129166</xdr:rowOff>
    </xdr:from>
    <xdr:ext cx="534377" cy="259045"/>
    <xdr:sp macro="" textlink="">
      <xdr:nvSpPr>
        <xdr:cNvPr id="424" name="テキスト ボックス 423"/>
        <xdr:cNvSpPr txBox="1"/>
      </xdr:nvSpPr>
      <xdr:spPr>
        <a:xfrm>
          <a:off x="9372111" y="1264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156291</xdr:rowOff>
    </xdr:from>
    <xdr:to>
      <xdr:col>46</xdr:col>
      <xdr:colOff>38100</xdr:colOff>
      <xdr:row>75</xdr:row>
      <xdr:rowOff>86441</xdr:rowOff>
    </xdr:to>
    <xdr:sp macro="" textlink="">
      <xdr:nvSpPr>
        <xdr:cNvPr id="425" name="楕円 424"/>
        <xdr:cNvSpPr/>
      </xdr:nvSpPr>
      <xdr:spPr>
        <a:xfrm>
          <a:off x="8699500" y="128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102968</xdr:rowOff>
    </xdr:from>
    <xdr:ext cx="534377" cy="259045"/>
    <xdr:sp macro="" textlink="">
      <xdr:nvSpPr>
        <xdr:cNvPr id="426" name="テキスト ボックス 425"/>
        <xdr:cNvSpPr txBox="1"/>
      </xdr:nvSpPr>
      <xdr:spPr>
        <a:xfrm>
          <a:off x="8483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43957</xdr:rowOff>
    </xdr:from>
    <xdr:to>
      <xdr:col>41</xdr:col>
      <xdr:colOff>101600</xdr:colOff>
      <xdr:row>75</xdr:row>
      <xdr:rowOff>145557</xdr:rowOff>
    </xdr:to>
    <xdr:sp macro="" textlink="">
      <xdr:nvSpPr>
        <xdr:cNvPr id="427" name="楕円 426"/>
        <xdr:cNvSpPr/>
      </xdr:nvSpPr>
      <xdr:spPr>
        <a:xfrm>
          <a:off x="7810500" y="129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162084</xdr:rowOff>
    </xdr:from>
    <xdr:ext cx="534377" cy="259045"/>
    <xdr:sp macro="" textlink="">
      <xdr:nvSpPr>
        <xdr:cNvPr id="428" name="テキスト ボックス 427"/>
        <xdr:cNvSpPr txBox="1"/>
      </xdr:nvSpPr>
      <xdr:spPr>
        <a:xfrm>
          <a:off x="7594111" y="1267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133386</xdr:rowOff>
    </xdr:from>
    <xdr:to>
      <xdr:col>36</xdr:col>
      <xdr:colOff>165100</xdr:colOff>
      <xdr:row>76</xdr:row>
      <xdr:rowOff>63536</xdr:rowOff>
    </xdr:to>
    <xdr:sp macro="" textlink="">
      <xdr:nvSpPr>
        <xdr:cNvPr id="429" name="楕円 428"/>
        <xdr:cNvSpPr/>
      </xdr:nvSpPr>
      <xdr:spPr>
        <a:xfrm>
          <a:off x="6921500" y="129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80063</xdr:rowOff>
    </xdr:from>
    <xdr:ext cx="534377" cy="259045"/>
    <xdr:sp macro="" textlink="">
      <xdr:nvSpPr>
        <xdr:cNvPr id="430" name="テキスト ボックス 429"/>
        <xdr:cNvSpPr txBox="1"/>
      </xdr:nvSpPr>
      <xdr:spPr>
        <a:xfrm>
          <a:off x="6705111" y="1276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31779</xdr:rowOff>
    </xdr:from>
    <xdr:to>
      <xdr:col>55</xdr:col>
      <xdr:colOff>0</xdr:colOff>
      <xdr:row>96</xdr:row>
      <xdr:rowOff>61976</xdr:rowOff>
    </xdr:to>
    <xdr:cxnSp macro="">
      <xdr:nvCxnSpPr>
        <xdr:cNvPr id="461" name="直線コネクタ 460"/>
        <xdr:cNvCxnSpPr/>
      </xdr:nvCxnSpPr>
      <xdr:spPr>
        <a:xfrm>
          <a:off x="9639300" y="16490979"/>
          <a:ext cx="838200" cy="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1560</xdr:rowOff>
    </xdr:from>
    <xdr:to>
      <xdr:col>50</xdr:col>
      <xdr:colOff>114300</xdr:colOff>
      <xdr:row>96</xdr:row>
      <xdr:rowOff>31779</xdr:rowOff>
    </xdr:to>
    <xdr:cxnSp macro="">
      <xdr:nvCxnSpPr>
        <xdr:cNvPr id="464" name="直線コネクタ 463"/>
        <xdr:cNvCxnSpPr/>
      </xdr:nvCxnSpPr>
      <xdr:spPr>
        <a:xfrm>
          <a:off x="8750300" y="16460760"/>
          <a:ext cx="889000" cy="3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148451</xdr:rowOff>
    </xdr:from>
    <xdr:to>
      <xdr:col>45</xdr:col>
      <xdr:colOff>177800</xdr:colOff>
      <xdr:row>96</xdr:row>
      <xdr:rowOff>1560</xdr:rowOff>
    </xdr:to>
    <xdr:cxnSp macro="">
      <xdr:nvCxnSpPr>
        <xdr:cNvPr id="467" name="直線コネクタ 466"/>
        <xdr:cNvCxnSpPr/>
      </xdr:nvCxnSpPr>
      <xdr:spPr>
        <a:xfrm>
          <a:off x="7861300" y="16264751"/>
          <a:ext cx="889000" cy="19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148451</xdr:rowOff>
    </xdr:from>
    <xdr:to>
      <xdr:col>41</xdr:col>
      <xdr:colOff>50800</xdr:colOff>
      <xdr:row>95</xdr:row>
      <xdr:rowOff>885</xdr:rowOff>
    </xdr:to>
    <xdr:cxnSp macro="">
      <xdr:nvCxnSpPr>
        <xdr:cNvPr id="470" name="直線コネクタ 469"/>
        <xdr:cNvCxnSpPr/>
      </xdr:nvCxnSpPr>
      <xdr:spPr>
        <a:xfrm flipV="1">
          <a:off x="6972300" y="16264751"/>
          <a:ext cx="8890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11176</xdr:rowOff>
    </xdr:from>
    <xdr:to>
      <xdr:col>55</xdr:col>
      <xdr:colOff>50800</xdr:colOff>
      <xdr:row>96</xdr:row>
      <xdr:rowOff>112776</xdr:rowOff>
    </xdr:to>
    <xdr:sp macro="" textlink="">
      <xdr:nvSpPr>
        <xdr:cNvPr id="480" name="楕円 479"/>
        <xdr:cNvSpPr/>
      </xdr:nvSpPr>
      <xdr:spPr>
        <a:xfrm>
          <a:off x="10426700" y="164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34053</xdr:rowOff>
    </xdr:from>
    <xdr:ext cx="534377" cy="259045"/>
    <xdr:sp macro="" textlink="">
      <xdr:nvSpPr>
        <xdr:cNvPr id="481" name="土木費該当値テキスト"/>
        <xdr:cNvSpPr txBox="1"/>
      </xdr:nvSpPr>
      <xdr:spPr>
        <a:xfrm>
          <a:off x="10528300" y="163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152429</xdr:rowOff>
    </xdr:from>
    <xdr:to>
      <xdr:col>50</xdr:col>
      <xdr:colOff>165100</xdr:colOff>
      <xdr:row>96</xdr:row>
      <xdr:rowOff>82579</xdr:rowOff>
    </xdr:to>
    <xdr:sp macro="" textlink="">
      <xdr:nvSpPr>
        <xdr:cNvPr id="482" name="楕円 481"/>
        <xdr:cNvSpPr/>
      </xdr:nvSpPr>
      <xdr:spPr>
        <a:xfrm>
          <a:off x="9588500" y="164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99106</xdr:rowOff>
    </xdr:from>
    <xdr:ext cx="534377" cy="259045"/>
    <xdr:sp macro="" textlink="">
      <xdr:nvSpPr>
        <xdr:cNvPr id="483" name="テキスト ボックス 482"/>
        <xdr:cNvSpPr txBox="1"/>
      </xdr:nvSpPr>
      <xdr:spPr>
        <a:xfrm>
          <a:off x="9372111" y="1621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122210</xdr:rowOff>
    </xdr:from>
    <xdr:to>
      <xdr:col>46</xdr:col>
      <xdr:colOff>38100</xdr:colOff>
      <xdr:row>96</xdr:row>
      <xdr:rowOff>52360</xdr:rowOff>
    </xdr:to>
    <xdr:sp macro="" textlink="">
      <xdr:nvSpPr>
        <xdr:cNvPr id="484" name="楕円 483"/>
        <xdr:cNvSpPr/>
      </xdr:nvSpPr>
      <xdr:spPr>
        <a:xfrm>
          <a:off x="8699500" y="164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68887</xdr:rowOff>
    </xdr:from>
    <xdr:ext cx="534377" cy="259045"/>
    <xdr:sp macro="" textlink="">
      <xdr:nvSpPr>
        <xdr:cNvPr id="485" name="テキスト ボックス 484"/>
        <xdr:cNvSpPr txBox="1"/>
      </xdr:nvSpPr>
      <xdr:spPr>
        <a:xfrm>
          <a:off x="8483111" y="161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97651</xdr:rowOff>
    </xdr:from>
    <xdr:to>
      <xdr:col>41</xdr:col>
      <xdr:colOff>101600</xdr:colOff>
      <xdr:row>95</xdr:row>
      <xdr:rowOff>27801</xdr:rowOff>
    </xdr:to>
    <xdr:sp macro="" textlink="">
      <xdr:nvSpPr>
        <xdr:cNvPr id="486" name="楕円 485"/>
        <xdr:cNvSpPr/>
      </xdr:nvSpPr>
      <xdr:spPr>
        <a:xfrm>
          <a:off x="7810500" y="162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44328</xdr:rowOff>
    </xdr:from>
    <xdr:ext cx="534377" cy="259045"/>
    <xdr:sp macro="" textlink="">
      <xdr:nvSpPr>
        <xdr:cNvPr id="487" name="テキスト ボックス 486"/>
        <xdr:cNvSpPr txBox="1"/>
      </xdr:nvSpPr>
      <xdr:spPr>
        <a:xfrm>
          <a:off x="7594111" y="159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121535</xdr:rowOff>
    </xdr:from>
    <xdr:to>
      <xdr:col>36</xdr:col>
      <xdr:colOff>165100</xdr:colOff>
      <xdr:row>95</xdr:row>
      <xdr:rowOff>51685</xdr:rowOff>
    </xdr:to>
    <xdr:sp macro="" textlink="">
      <xdr:nvSpPr>
        <xdr:cNvPr id="488" name="楕円 487"/>
        <xdr:cNvSpPr/>
      </xdr:nvSpPr>
      <xdr:spPr>
        <a:xfrm>
          <a:off x="6921500" y="162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68212</xdr:rowOff>
    </xdr:from>
    <xdr:ext cx="534377" cy="259045"/>
    <xdr:sp macro="" textlink="">
      <xdr:nvSpPr>
        <xdr:cNvPr id="489" name="テキスト ボックス 488"/>
        <xdr:cNvSpPr txBox="1"/>
      </xdr:nvSpPr>
      <xdr:spPr>
        <a:xfrm>
          <a:off x="6705111" y="1601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2" name="テキスト ボックス 501"/>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69596</xdr:rowOff>
    </xdr:from>
    <xdr:to>
      <xdr:col>85</xdr:col>
      <xdr:colOff>126364</xdr:colOff>
      <xdr:row>38</xdr:row>
      <xdr:rowOff>160401</xdr:rowOff>
    </xdr:to>
    <xdr:cxnSp macro="">
      <xdr:nvCxnSpPr>
        <xdr:cNvPr id="514" name="直線コネクタ 513"/>
        <xdr:cNvCxnSpPr/>
      </xdr:nvCxnSpPr>
      <xdr:spPr>
        <a:xfrm flipV="1">
          <a:off x="16317595" y="5555996"/>
          <a:ext cx="1269" cy="1119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164228</xdr:rowOff>
    </xdr:from>
    <xdr:ext cx="469744" cy="259045"/>
    <xdr:sp macro="" textlink="">
      <xdr:nvSpPr>
        <xdr:cNvPr id="515" name="消防費最小値テキスト"/>
        <xdr:cNvSpPr txBox="1"/>
      </xdr:nvSpPr>
      <xdr:spPr>
        <a:xfrm>
          <a:off x="16370300" y="66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160401</xdr:rowOff>
    </xdr:from>
    <xdr:to>
      <xdr:col>86</xdr:col>
      <xdr:colOff>25400</xdr:colOff>
      <xdr:row>38</xdr:row>
      <xdr:rowOff>160401</xdr:rowOff>
    </xdr:to>
    <xdr:cxnSp macro="">
      <xdr:nvCxnSpPr>
        <xdr:cNvPr id="516" name="直線コネクタ 515"/>
        <xdr:cNvCxnSpPr/>
      </xdr:nvCxnSpPr>
      <xdr:spPr>
        <a:xfrm>
          <a:off x="16230600" y="66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16273</xdr:rowOff>
    </xdr:from>
    <xdr:ext cx="534377" cy="259045"/>
    <xdr:sp macro="" textlink="">
      <xdr:nvSpPr>
        <xdr:cNvPr id="517" name="消防費最大値テキスト"/>
        <xdr:cNvSpPr txBox="1"/>
      </xdr:nvSpPr>
      <xdr:spPr>
        <a:xfrm>
          <a:off x="16370300" y="53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69596</xdr:rowOff>
    </xdr:from>
    <xdr:to>
      <xdr:col>86</xdr:col>
      <xdr:colOff>25400</xdr:colOff>
      <xdr:row>32</xdr:row>
      <xdr:rowOff>69596</xdr:rowOff>
    </xdr:to>
    <xdr:cxnSp macro="">
      <xdr:nvCxnSpPr>
        <xdr:cNvPr id="518" name="直線コネクタ 517"/>
        <xdr:cNvCxnSpPr/>
      </xdr:nvCxnSpPr>
      <xdr:spPr>
        <a:xfrm>
          <a:off x="16230600" y="555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132461</xdr:rowOff>
    </xdr:from>
    <xdr:to>
      <xdr:col>85</xdr:col>
      <xdr:colOff>127000</xdr:colOff>
      <xdr:row>36</xdr:row>
      <xdr:rowOff>78740</xdr:rowOff>
    </xdr:to>
    <xdr:cxnSp macro="">
      <xdr:nvCxnSpPr>
        <xdr:cNvPr id="519" name="直線コネクタ 518"/>
        <xdr:cNvCxnSpPr/>
      </xdr:nvCxnSpPr>
      <xdr:spPr>
        <a:xfrm>
          <a:off x="15481300" y="6133211"/>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18813</xdr:rowOff>
    </xdr:from>
    <xdr:ext cx="534377" cy="259045"/>
    <xdr:sp macro="" textlink="">
      <xdr:nvSpPr>
        <xdr:cNvPr id="520" name="消防費平均値テキスト"/>
        <xdr:cNvSpPr txBox="1"/>
      </xdr:nvSpPr>
      <xdr:spPr>
        <a:xfrm>
          <a:off x="16370300" y="6191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40386</xdr:rowOff>
    </xdr:from>
    <xdr:to>
      <xdr:col>85</xdr:col>
      <xdr:colOff>177800</xdr:colOff>
      <xdr:row>36</xdr:row>
      <xdr:rowOff>141986</xdr:rowOff>
    </xdr:to>
    <xdr:sp macro="" textlink="">
      <xdr:nvSpPr>
        <xdr:cNvPr id="521" name="フローチャート: 判断 520"/>
        <xdr:cNvSpPr/>
      </xdr:nvSpPr>
      <xdr:spPr>
        <a:xfrm>
          <a:off x="162687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120904</xdr:rowOff>
    </xdr:from>
    <xdr:to>
      <xdr:col>81</xdr:col>
      <xdr:colOff>50800</xdr:colOff>
      <xdr:row>35</xdr:row>
      <xdr:rowOff>132461</xdr:rowOff>
    </xdr:to>
    <xdr:cxnSp macro="">
      <xdr:nvCxnSpPr>
        <xdr:cNvPr id="522" name="直線コネクタ 521"/>
        <xdr:cNvCxnSpPr/>
      </xdr:nvCxnSpPr>
      <xdr:spPr>
        <a:xfrm>
          <a:off x="14592300" y="5950204"/>
          <a:ext cx="889000" cy="1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74803</xdr:rowOff>
    </xdr:from>
    <xdr:to>
      <xdr:col>81</xdr:col>
      <xdr:colOff>101600</xdr:colOff>
      <xdr:row>37</xdr:row>
      <xdr:rowOff>4953</xdr:rowOff>
    </xdr:to>
    <xdr:sp macro="" textlink="">
      <xdr:nvSpPr>
        <xdr:cNvPr id="523" name="フローチャート: 判断 522"/>
        <xdr:cNvSpPr/>
      </xdr:nvSpPr>
      <xdr:spPr>
        <a:xfrm>
          <a:off x="15430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167530</xdr:rowOff>
    </xdr:from>
    <xdr:ext cx="534377" cy="259045"/>
    <xdr:sp macro="" textlink="">
      <xdr:nvSpPr>
        <xdr:cNvPr id="524" name="テキスト ボックス 523"/>
        <xdr:cNvSpPr txBox="1"/>
      </xdr:nvSpPr>
      <xdr:spPr>
        <a:xfrm>
          <a:off x="15214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117856</xdr:rowOff>
    </xdr:from>
    <xdr:to>
      <xdr:col>76</xdr:col>
      <xdr:colOff>114300</xdr:colOff>
      <xdr:row>34</xdr:row>
      <xdr:rowOff>120904</xdr:rowOff>
    </xdr:to>
    <xdr:cxnSp macro="">
      <xdr:nvCxnSpPr>
        <xdr:cNvPr id="525" name="直線コネクタ 524"/>
        <xdr:cNvCxnSpPr/>
      </xdr:nvCxnSpPr>
      <xdr:spPr>
        <a:xfrm>
          <a:off x="13703300" y="5261356"/>
          <a:ext cx="889000" cy="6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60579</xdr:rowOff>
    </xdr:from>
    <xdr:to>
      <xdr:col>76</xdr:col>
      <xdr:colOff>165100</xdr:colOff>
      <xdr:row>36</xdr:row>
      <xdr:rowOff>162179</xdr:rowOff>
    </xdr:to>
    <xdr:sp macro="" textlink="">
      <xdr:nvSpPr>
        <xdr:cNvPr id="526" name="フローチャート: 判断 525"/>
        <xdr:cNvSpPr/>
      </xdr:nvSpPr>
      <xdr:spPr>
        <a:xfrm>
          <a:off x="14541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153306</xdr:rowOff>
    </xdr:from>
    <xdr:ext cx="534377" cy="259045"/>
    <xdr:sp macro="" textlink="">
      <xdr:nvSpPr>
        <xdr:cNvPr id="527" name="テキスト ボックス 526"/>
        <xdr:cNvSpPr txBox="1"/>
      </xdr:nvSpPr>
      <xdr:spPr>
        <a:xfrm>
          <a:off x="14325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117856</xdr:rowOff>
    </xdr:from>
    <xdr:to>
      <xdr:col>71</xdr:col>
      <xdr:colOff>177800</xdr:colOff>
      <xdr:row>33</xdr:row>
      <xdr:rowOff>168910</xdr:rowOff>
    </xdr:to>
    <xdr:cxnSp macro="">
      <xdr:nvCxnSpPr>
        <xdr:cNvPr id="528" name="直線コネクタ 527"/>
        <xdr:cNvCxnSpPr/>
      </xdr:nvCxnSpPr>
      <xdr:spPr>
        <a:xfrm flipV="1">
          <a:off x="12814300" y="5261356"/>
          <a:ext cx="889000" cy="5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58928</xdr:rowOff>
    </xdr:from>
    <xdr:to>
      <xdr:col>72</xdr:col>
      <xdr:colOff>38100</xdr:colOff>
      <xdr:row>36</xdr:row>
      <xdr:rowOff>160528</xdr:rowOff>
    </xdr:to>
    <xdr:sp macro="" textlink="">
      <xdr:nvSpPr>
        <xdr:cNvPr id="529" name="フローチャート: 判断 528"/>
        <xdr:cNvSpPr/>
      </xdr:nvSpPr>
      <xdr:spPr>
        <a:xfrm>
          <a:off x="13652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151655</xdr:rowOff>
    </xdr:from>
    <xdr:ext cx="534377" cy="259045"/>
    <xdr:sp macro="" textlink="">
      <xdr:nvSpPr>
        <xdr:cNvPr id="530" name="テキスト ボックス 529"/>
        <xdr:cNvSpPr txBox="1"/>
      </xdr:nvSpPr>
      <xdr:spPr>
        <a:xfrm>
          <a:off x="13436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114554</xdr:rowOff>
    </xdr:from>
    <xdr:to>
      <xdr:col>67</xdr:col>
      <xdr:colOff>101600</xdr:colOff>
      <xdr:row>36</xdr:row>
      <xdr:rowOff>44704</xdr:rowOff>
    </xdr:to>
    <xdr:sp macro="" textlink="">
      <xdr:nvSpPr>
        <xdr:cNvPr id="531" name="フローチャート: 判断 530"/>
        <xdr:cNvSpPr/>
      </xdr:nvSpPr>
      <xdr:spPr>
        <a:xfrm>
          <a:off x="12763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35831</xdr:rowOff>
    </xdr:from>
    <xdr:ext cx="534377" cy="259045"/>
    <xdr:sp macro="" textlink="">
      <xdr:nvSpPr>
        <xdr:cNvPr id="532" name="テキスト ボックス 531"/>
        <xdr:cNvSpPr txBox="1"/>
      </xdr:nvSpPr>
      <xdr:spPr>
        <a:xfrm>
          <a:off x="12547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27940</xdr:rowOff>
    </xdr:from>
    <xdr:to>
      <xdr:col>85</xdr:col>
      <xdr:colOff>177800</xdr:colOff>
      <xdr:row>36</xdr:row>
      <xdr:rowOff>129540</xdr:rowOff>
    </xdr:to>
    <xdr:sp macro="" textlink="">
      <xdr:nvSpPr>
        <xdr:cNvPr id="538" name="楕円 537"/>
        <xdr:cNvSpPr/>
      </xdr:nvSpPr>
      <xdr:spPr>
        <a:xfrm>
          <a:off x="162687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50817</xdr:rowOff>
    </xdr:from>
    <xdr:ext cx="534377" cy="259045"/>
    <xdr:sp macro="" textlink="">
      <xdr:nvSpPr>
        <xdr:cNvPr id="539" name="消防費該当値テキスト"/>
        <xdr:cNvSpPr txBox="1"/>
      </xdr:nvSpPr>
      <xdr:spPr>
        <a:xfrm>
          <a:off x="16370300" y="605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81661</xdr:rowOff>
    </xdr:from>
    <xdr:to>
      <xdr:col>81</xdr:col>
      <xdr:colOff>101600</xdr:colOff>
      <xdr:row>36</xdr:row>
      <xdr:rowOff>11811</xdr:rowOff>
    </xdr:to>
    <xdr:sp macro="" textlink="">
      <xdr:nvSpPr>
        <xdr:cNvPr id="540" name="楕円 539"/>
        <xdr:cNvSpPr/>
      </xdr:nvSpPr>
      <xdr:spPr>
        <a:xfrm>
          <a:off x="15430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28338</xdr:rowOff>
    </xdr:from>
    <xdr:ext cx="534377" cy="259045"/>
    <xdr:sp macro="" textlink="">
      <xdr:nvSpPr>
        <xdr:cNvPr id="541" name="テキスト ボックス 540"/>
        <xdr:cNvSpPr txBox="1"/>
      </xdr:nvSpPr>
      <xdr:spPr>
        <a:xfrm>
          <a:off x="15214111" y="58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70104</xdr:rowOff>
    </xdr:from>
    <xdr:to>
      <xdr:col>76</xdr:col>
      <xdr:colOff>165100</xdr:colOff>
      <xdr:row>35</xdr:row>
      <xdr:rowOff>254</xdr:rowOff>
    </xdr:to>
    <xdr:sp macro="" textlink="">
      <xdr:nvSpPr>
        <xdr:cNvPr id="542" name="楕円 541"/>
        <xdr:cNvSpPr/>
      </xdr:nvSpPr>
      <xdr:spPr>
        <a:xfrm>
          <a:off x="14541500" y="58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16781</xdr:rowOff>
    </xdr:from>
    <xdr:ext cx="534377" cy="259045"/>
    <xdr:sp macro="" textlink="">
      <xdr:nvSpPr>
        <xdr:cNvPr id="543" name="テキスト ボックス 542"/>
        <xdr:cNvSpPr txBox="1"/>
      </xdr:nvSpPr>
      <xdr:spPr>
        <a:xfrm>
          <a:off x="14325111" y="56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67056</xdr:rowOff>
    </xdr:from>
    <xdr:to>
      <xdr:col>72</xdr:col>
      <xdr:colOff>38100</xdr:colOff>
      <xdr:row>30</xdr:row>
      <xdr:rowOff>168656</xdr:rowOff>
    </xdr:to>
    <xdr:sp macro="" textlink="">
      <xdr:nvSpPr>
        <xdr:cNvPr id="544" name="楕円 543"/>
        <xdr:cNvSpPr/>
      </xdr:nvSpPr>
      <xdr:spPr>
        <a:xfrm>
          <a:off x="13652500" y="52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13733</xdr:rowOff>
    </xdr:from>
    <xdr:ext cx="534377" cy="259045"/>
    <xdr:sp macro="" textlink="">
      <xdr:nvSpPr>
        <xdr:cNvPr id="545" name="テキスト ボックス 544"/>
        <xdr:cNvSpPr txBox="1"/>
      </xdr:nvSpPr>
      <xdr:spPr>
        <a:xfrm>
          <a:off x="13436111" y="49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118110</xdr:rowOff>
    </xdr:from>
    <xdr:to>
      <xdr:col>67</xdr:col>
      <xdr:colOff>101600</xdr:colOff>
      <xdr:row>34</xdr:row>
      <xdr:rowOff>48260</xdr:rowOff>
    </xdr:to>
    <xdr:sp macro="" textlink="">
      <xdr:nvSpPr>
        <xdr:cNvPr id="546" name="楕円 545"/>
        <xdr:cNvSpPr/>
      </xdr:nvSpPr>
      <xdr:spPr>
        <a:xfrm>
          <a:off x="12763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64787</xdr:rowOff>
    </xdr:from>
    <xdr:ext cx="534377" cy="259045"/>
    <xdr:sp macro="" textlink="">
      <xdr:nvSpPr>
        <xdr:cNvPr id="547" name="テキスト ボックス 546"/>
        <xdr:cNvSpPr txBox="1"/>
      </xdr:nvSpPr>
      <xdr:spPr>
        <a:xfrm>
          <a:off x="12547111" y="55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2" name="直線コネクタ 571"/>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3"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4" name="直線コネクタ 573"/>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5"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6" name="直線コネクタ 575"/>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4407</xdr:rowOff>
    </xdr:from>
    <xdr:to>
      <xdr:col>85</xdr:col>
      <xdr:colOff>127000</xdr:colOff>
      <xdr:row>56</xdr:row>
      <xdr:rowOff>171132</xdr:rowOff>
    </xdr:to>
    <xdr:cxnSp macro="">
      <xdr:nvCxnSpPr>
        <xdr:cNvPr id="577" name="直線コネクタ 576"/>
        <xdr:cNvCxnSpPr/>
      </xdr:nvCxnSpPr>
      <xdr:spPr>
        <a:xfrm flipV="1">
          <a:off x="15481300" y="9434157"/>
          <a:ext cx="838200" cy="3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78"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79" name="フローチャート: 判断 578"/>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66453</xdr:rowOff>
    </xdr:from>
    <xdr:to>
      <xdr:col>81</xdr:col>
      <xdr:colOff>50800</xdr:colOff>
      <xdr:row>56</xdr:row>
      <xdr:rowOff>171132</xdr:rowOff>
    </xdr:to>
    <xdr:cxnSp macro="">
      <xdr:nvCxnSpPr>
        <xdr:cNvPr id="580" name="直線コネクタ 579"/>
        <xdr:cNvCxnSpPr/>
      </xdr:nvCxnSpPr>
      <xdr:spPr>
        <a:xfrm>
          <a:off x="14592300" y="9667653"/>
          <a:ext cx="889000" cy="10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1" name="フローチャート: 判断 580"/>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2" name="テキスト ボックス 581"/>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66453</xdr:rowOff>
    </xdr:from>
    <xdr:to>
      <xdr:col>76</xdr:col>
      <xdr:colOff>114300</xdr:colOff>
      <xdr:row>57</xdr:row>
      <xdr:rowOff>20371</xdr:rowOff>
    </xdr:to>
    <xdr:cxnSp macro="">
      <xdr:nvCxnSpPr>
        <xdr:cNvPr id="583" name="直線コネクタ 582"/>
        <xdr:cNvCxnSpPr/>
      </xdr:nvCxnSpPr>
      <xdr:spPr>
        <a:xfrm flipV="1">
          <a:off x="13703300" y="9667653"/>
          <a:ext cx="889000" cy="1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4" name="フローチャート: 判断 583"/>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5" name="テキスト ボックス 584"/>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2598</xdr:rowOff>
    </xdr:from>
    <xdr:to>
      <xdr:col>71</xdr:col>
      <xdr:colOff>177800</xdr:colOff>
      <xdr:row>57</xdr:row>
      <xdr:rowOff>20371</xdr:rowOff>
    </xdr:to>
    <xdr:cxnSp macro="">
      <xdr:nvCxnSpPr>
        <xdr:cNvPr id="586" name="直線コネクタ 585"/>
        <xdr:cNvCxnSpPr/>
      </xdr:nvCxnSpPr>
      <xdr:spPr>
        <a:xfrm>
          <a:off x="12814300" y="9775248"/>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7" name="フローチャート: 判断 586"/>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88" name="テキスト ボックス 587"/>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89" name="フローチャート: 判断 588"/>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0" name="テキスト ボックス 589"/>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125057</xdr:rowOff>
    </xdr:from>
    <xdr:to>
      <xdr:col>85</xdr:col>
      <xdr:colOff>177800</xdr:colOff>
      <xdr:row>55</xdr:row>
      <xdr:rowOff>55207</xdr:rowOff>
    </xdr:to>
    <xdr:sp macro="" textlink="">
      <xdr:nvSpPr>
        <xdr:cNvPr id="596" name="楕円 595"/>
        <xdr:cNvSpPr/>
      </xdr:nvSpPr>
      <xdr:spPr>
        <a:xfrm>
          <a:off x="16268700" y="93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147934</xdr:rowOff>
    </xdr:from>
    <xdr:ext cx="534377" cy="259045"/>
    <xdr:sp macro="" textlink="">
      <xdr:nvSpPr>
        <xdr:cNvPr id="597" name="教育費該当値テキスト"/>
        <xdr:cNvSpPr txBox="1"/>
      </xdr:nvSpPr>
      <xdr:spPr>
        <a:xfrm>
          <a:off x="16370300" y="92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120332</xdr:rowOff>
    </xdr:from>
    <xdr:to>
      <xdr:col>81</xdr:col>
      <xdr:colOff>101600</xdr:colOff>
      <xdr:row>57</xdr:row>
      <xdr:rowOff>50482</xdr:rowOff>
    </xdr:to>
    <xdr:sp macro="" textlink="">
      <xdr:nvSpPr>
        <xdr:cNvPr id="598" name="楕円 597"/>
        <xdr:cNvSpPr/>
      </xdr:nvSpPr>
      <xdr:spPr>
        <a:xfrm>
          <a:off x="15430500" y="97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67009</xdr:rowOff>
    </xdr:from>
    <xdr:ext cx="534377" cy="259045"/>
    <xdr:sp macro="" textlink="">
      <xdr:nvSpPr>
        <xdr:cNvPr id="599" name="テキスト ボックス 598"/>
        <xdr:cNvSpPr txBox="1"/>
      </xdr:nvSpPr>
      <xdr:spPr>
        <a:xfrm>
          <a:off x="15214111" y="949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15653</xdr:rowOff>
    </xdr:from>
    <xdr:to>
      <xdr:col>76</xdr:col>
      <xdr:colOff>165100</xdr:colOff>
      <xdr:row>56</xdr:row>
      <xdr:rowOff>117253</xdr:rowOff>
    </xdr:to>
    <xdr:sp macro="" textlink="">
      <xdr:nvSpPr>
        <xdr:cNvPr id="600" name="楕円 599"/>
        <xdr:cNvSpPr/>
      </xdr:nvSpPr>
      <xdr:spPr>
        <a:xfrm>
          <a:off x="14541500" y="96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133780</xdr:rowOff>
    </xdr:from>
    <xdr:ext cx="534377" cy="259045"/>
    <xdr:sp macro="" textlink="">
      <xdr:nvSpPr>
        <xdr:cNvPr id="601" name="テキスト ボックス 600"/>
        <xdr:cNvSpPr txBox="1"/>
      </xdr:nvSpPr>
      <xdr:spPr>
        <a:xfrm>
          <a:off x="14325111" y="93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141021</xdr:rowOff>
    </xdr:from>
    <xdr:to>
      <xdr:col>72</xdr:col>
      <xdr:colOff>38100</xdr:colOff>
      <xdr:row>57</xdr:row>
      <xdr:rowOff>71171</xdr:rowOff>
    </xdr:to>
    <xdr:sp macro="" textlink="">
      <xdr:nvSpPr>
        <xdr:cNvPr id="602" name="楕円 601"/>
        <xdr:cNvSpPr/>
      </xdr:nvSpPr>
      <xdr:spPr>
        <a:xfrm>
          <a:off x="13652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87698</xdr:rowOff>
    </xdr:from>
    <xdr:ext cx="534377" cy="259045"/>
    <xdr:sp macro="" textlink="">
      <xdr:nvSpPr>
        <xdr:cNvPr id="603" name="テキスト ボックス 602"/>
        <xdr:cNvSpPr txBox="1"/>
      </xdr:nvSpPr>
      <xdr:spPr>
        <a:xfrm>
          <a:off x="13436111" y="95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123248</xdr:rowOff>
    </xdr:from>
    <xdr:to>
      <xdr:col>67</xdr:col>
      <xdr:colOff>101600</xdr:colOff>
      <xdr:row>57</xdr:row>
      <xdr:rowOff>53398</xdr:rowOff>
    </xdr:to>
    <xdr:sp macro="" textlink="">
      <xdr:nvSpPr>
        <xdr:cNvPr id="604" name="楕円 603"/>
        <xdr:cNvSpPr/>
      </xdr:nvSpPr>
      <xdr:spPr>
        <a:xfrm>
          <a:off x="12763500" y="97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69925</xdr:rowOff>
    </xdr:from>
    <xdr:ext cx="534377" cy="259045"/>
    <xdr:sp macro="" textlink="">
      <xdr:nvSpPr>
        <xdr:cNvPr id="605" name="テキスト ボックス 604"/>
        <xdr:cNvSpPr txBox="1"/>
      </xdr:nvSpPr>
      <xdr:spPr>
        <a:xfrm>
          <a:off x="12547111" y="94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7" name="直線コネクタ 626"/>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28"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0"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1" name="直線コネクタ 630"/>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112863</xdr:rowOff>
    </xdr:from>
    <xdr:to>
      <xdr:col>85</xdr:col>
      <xdr:colOff>127000</xdr:colOff>
      <xdr:row>78</xdr:row>
      <xdr:rowOff>131654</xdr:rowOff>
    </xdr:to>
    <xdr:cxnSp macro="">
      <xdr:nvCxnSpPr>
        <xdr:cNvPr id="632" name="直線コネクタ 631"/>
        <xdr:cNvCxnSpPr/>
      </xdr:nvCxnSpPr>
      <xdr:spPr>
        <a:xfrm flipV="1">
          <a:off x="15481300" y="13485963"/>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3"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4" name="フローチャート: 判断 633"/>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131654</xdr:rowOff>
    </xdr:from>
    <xdr:to>
      <xdr:col>81</xdr:col>
      <xdr:colOff>50800</xdr:colOff>
      <xdr:row>78</xdr:row>
      <xdr:rowOff>139700</xdr:rowOff>
    </xdr:to>
    <xdr:cxnSp macro="">
      <xdr:nvCxnSpPr>
        <xdr:cNvPr id="635" name="直線コネクタ 634"/>
        <xdr:cNvCxnSpPr/>
      </xdr:nvCxnSpPr>
      <xdr:spPr>
        <a:xfrm flipV="1">
          <a:off x="14592300" y="13504754"/>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6" name="フローチャート: 判断 635"/>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7" name="テキスト ボックス 636"/>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125755</xdr:rowOff>
    </xdr:from>
    <xdr:to>
      <xdr:col>76</xdr:col>
      <xdr:colOff>114300</xdr:colOff>
      <xdr:row>78</xdr:row>
      <xdr:rowOff>139700</xdr:rowOff>
    </xdr:to>
    <xdr:cxnSp macro="">
      <xdr:nvCxnSpPr>
        <xdr:cNvPr id="638" name="直線コネクタ 637"/>
        <xdr:cNvCxnSpPr/>
      </xdr:nvCxnSpPr>
      <xdr:spPr>
        <a:xfrm>
          <a:off x="13703300" y="1349885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39" name="フローチャート: 判断 638"/>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0" name="テキスト ボックス 639"/>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125755</xdr:rowOff>
    </xdr:from>
    <xdr:to>
      <xdr:col>71</xdr:col>
      <xdr:colOff>177800</xdr:colOff>
      <xdr:row>78</xdr:row>
      <xdr:rowOff>133254</xdr:rowOff>
    </xdr:to>
    <xdr:cxnSp macro="">
      <xdr:nvCxnSpPr>
        <xdr:cNvPr id="641" name="直線コネクタ 640"/>
        <xdr:cNvCxnSpPr/>
      </xdr:nvCxnSpPr>
      <xdr:spPr>
        <a:xfrm flipV="1">
          <a:off x="12814300" y="13498855"/>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2" name="フローチャート: 判断 641"/>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3" name="テキスト ボックス 642"/>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4" name="フローチャート: 判断 643"/>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5" name="テキスト ボックス 644"/>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62063</xdr:rowOff>
    </xdr:from>
    <xdr:to>
      <xdr:col>85</xdr:col>
      <xdr:colOff>177800</xdr:colOff>
      <xdr:row>78</xdr:row>
      <xdr:rowOff>163663</xdr:rowOff>
    </xdr:to>
    <xdr:sp macro="" textlink="">
      <xdr:nvSpPr>
        <xdr:cNvPr id="651" name="楕円 650"/>
        <xdr:cNvSpPr/>
      </xdr:nvSpPr>
      <xdr:spPr>
        <a:xfrm>
          <a:off x="162687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21440</xdr:rowOff>
    </xdr:from>
    <xdr:ext cx="378565" cy="259045"/>
    <xdr:sp macro="" textlink="">
      <xdr:nvSpPr>
        <xdr:cNvPr id="652" name="災害復旧費該当値テキスト"/>
        <xdr:cNvSpPr txBox="1"/>
      </xdr:nvSpPr>
      <xdr:spPr>
        <a:xfrm>
          <a:off x="16370300" y="1322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80854</xdr:rowOff>
    </xdr:from>
    <xdr:to>
      <xdr:col>81</xdr:col>
      <xdr:colOff>101600</xdr:colOff>
      <xdr:row>79</xdr:row>
      <xdr:rowOff>11004</xdr:rowOff>
    </xdr:to>
    <xdr:sp macro="" textlink="">
      <xdr:nvSpPr>
        <xdr:cNvPr id="653" name="楕円 652"/>
        <xdr:cNvSpPr/>
      </xdr:nvSpPr>
      <xdr:spPr>
        <a:xfrm>
          <a:off x="15430500" y="134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2131</xdr:rowOff>
    </xdr:from>
    <xdr:ext cx="378565" cy="259045"/>
    <xdr:sp macro="" textlink="">
      <xdr:nvSpPr>
        <xdr:cNvPr id="654" name="テキスト ボックス 653"/>
        <xdr:cNvSpPr txBox="1"/>
      </xdr:nvSpPr>
      <xdr:spPr>
        <a:xfrm>
          <a:off x="15292017" y="13546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74955</xdr:rowOff>
    </xdr:from>
    <xdr:to>
      <xdr:col>72</xdr:col>
      <xdr:colOff>38100</xdr:colOff>
      <xdr:row>79</xdr:row>
      <xdr:rowOff>5105</xdr:rowOff>
    </xdr:to>
    <xdr:sp macro="" textlink="">
      <xdr:nvSpPr>
        <xdr:cNvPr id="657" name="楕円 656"/>
        <xdr:cNvSpPr/>
      </xdr:nvSpPr>
      <xdr:spPr>
        <a:xfrm>
          <a:off x="13652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167682</xdr:rowOff>
    </xdr:from>
    <xdr:ext cx="378565" cy="259045"/>
    <xdr:sp macro="" textlink="">
      <xdr:nvSpPr>
        <xdr:cNvPr id="658" name="テキスト ボックス 657"/>
        <xdr:cNvSpPr txBox="1"/>
      </xdr:nvSpPr>
      <xdr:spPr>
        <a:xfrm>
          <a:off x="13514017" y="1354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82454</xdr:rowOff>
    </xdr:from>
    <xdr:to>
      <xdr:col>67</xdr:col>
      <xdr:colOff>101600</xdr:colOff>
      <xdr:row>79</xdr:row>
      <xdr:rowOff>12604</xdr:rowOff>
    </xdr:to>
    <xdr:sp macro="" textlink="">
      <xdr:nvSpPr>
        <xdr:cNvPr id="659" name="楕円 658"/>
        <xdr:cNvSpPr/>
      </xdr:nvSpPr>
      <xdr:spPr>
        <a:xfrm>
          <a:off x="12763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3731</xdr:rowOff>
    </xdr:from>
    <xdr:ext cx="378565" cy="259045"/>
    <xdr:sp macro="" textlink="">
      <xdr:nvSpPr>
        <xdr:cNvPr id="660" name="テキスト ボックス 659"/>
        <xdr:cNvSpPr txBox="1"/>
      </xdr:nvSpPr>
      <xdr:spPr>
        <a:xfrm>
          <a:off x="12625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3" name="直線コネクタ 682"/>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4"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5" name="直線コネクタ 684"/>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6"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7" name="直線コネクタ 686"/>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125276</xdr:rowOff>
    </xdr:from>
    <xdr:to>
      <xdr:col>85</xdr:col>
      <xdr:colOff>127000</xdr:colOff>
      <xdr:row>95</xdr:row>
      <xdr:rowOff>134579</xdr:rowOff>
    </xdr:to>
    <xdr:cxnSp macro="">
      <xdr:nvCxnSpPr>
        <xdr:cNvPr id="688" name="直線コネクタ 687"/>
        <xdr:cNvCxnSpPr/>
      </xdr:nvCxnSpPr>
      <xdr:spPr>
        <a:xfrm>
          <a:off x="15481300" y="16413026"/>
          <a:ext cx="8382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89"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0" name="フローチャート: 判断 689"/>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119628</xdr:rowOff>
    </xdr:from>
    <xdr:to>
      <xdr:col>81</xdr:col>
      <xdr:colOff>50800</xdr:colOff>
      <xdr:row>95</xdr:row>
      <xdr:rowOff>125276</xdr:rowOff>
    </xdr:to>
    <xdr:cxnSp macro="">
      <xdr:nvCxnSpPr>
        <xdr:cNvPr id="691" name="直線コネクタ 690"/>
        <xdr:cNvCxnSpPr/>
      </xdr:nvCxnSpPr>
      <xdr:spPr>
        <a:xfrm>
          <a:off x="14592300" y="16407378"/>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2" name="フローチャート: 判断 691"/>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3" name="テキスト ボックス 692"/>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119628</xdr:rowOff>
    </xdr:from>
    <xdr:to>
      <xdr:col>76</xdr:col>
      <xdr:colOff>114300</xdr:colOff>
      <xdr:row>96</xdr:row>
      <xdr:rowOff>17514</xdr:rowOff>
    </xdr:to>
    <xdr:cxnSp macro="">
      <xdr:nvCxnSpPr>
        <xdr:cNvPr id="694" name="直線コネクタ 693"/>
        <xdr:cNvCxnSpPr/>
      </xdr:nvCxnSpPr>
      <xdr:spPr>
        <a:xfrm flipV="1">
          <a:off x="13703300" y="16407378"/>
          <a:ext cx="889000" cy="6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5" name="フローチャート: 判断 694"/>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6" name="テキスト ボックス 695"/>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134990</xdr:rowOff>
    </xdr:from>
    <xdr:to>
      <xdr:col>71</xdr:col>
      <xdr:colOff>177800</xdr:colOff>
      <xdr:row>96</xdr:row>
      <xdr:rowOff>17514</xdr:rowOff>
    </xdr:to>
    <xdr:cxnSp macro="">
      <xdr:nvCxnSpPr>
        <xdr:cNvPr id="697" name="直線コネクタ 696"/>
        <xdr:cNvCxnSpPr/>
      </xdr:nvCxnSpPr>
      <xdr:spPr>
        <a:xfrm>
          <a:off x="12814300" y="16422740"/>
          <a:ext cx="889000" cy="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698" name="フローチャート: 判断 697"/>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699" name="テキスト ボックス 698"/>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0" name="フローチャート: 判断 699"/>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1" name="テキスト ボックス 700"/>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83779</xdr:rowOff>
    </xdr:from>
    <xdr:to>
      <xdr:col>85</xdr:col>
      <xdr:colOff>177800</xdr:colOff>
      <xdr:row>96</xdr:row>
      <xdr:rowOff>13929</xdr:rowOff>
    </xdr:to>
    <xdr:sp macro="" textlink="">
      <xdr:nvSpPr>
        <xdr:cNvPr id="707" name="楕円 706"/>
        <xdr:cNvSpPr/>
      </xdr:nvSpPr>
      <xdr:spPr>
        <a:xfrm>
          <a:off x="16268700" y="163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106656</xdr:rowOff>
    </xdr:from>
    <xdr:ext cx="534377" cy="259045"/>
    <xdr:sp macro="" textlink="">
      <xdr:nvSpPr>
        <xdr:cNvPr id="708" name="公債費該当値テキスト"/>
        <xdr:cNvSpPr txBox="1"/>
      </xdr:nvSpPr>
      <xdr:spPr>
        <a:xfrm>
          <a:off x="16370300" y="1622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74476</xdr:rowOff>
    </xdr:from>
    <xdr:to>
      <xdr:col>81</xdr:col>
      <xdr:colOff>101600</xdr:colOff>
      <xdr:row>96</xdr:row>
      <xdr:rowOff>4626</xdr:rowOff>
    </xdr:to>
    <xdr:sp macro="" textlink="">
      <xdr:nvSpPr>
        <xdr:cNvPr id="709" name="楕円 708"/>
        <xdr:cNvSpPr/>
      </xdr:nvSpPr>
      <xdr:spPr>
        <a:xfrm>
          <a:off x="15430500" y="163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21153</xdr:rowOff>
    </xdr:from>
    <xdr:ext cx="534377" cy="259045"/>
    <xdr:sp macro="" textlink="">
      <xdr:nvSpPr>
        <xdr:cNvPr id="710" name="テキスト ボックス 709"/>
        <xdr:cNvSpPr txBox="1"/>
      </xdr:nvSpPr>
      <xdr:spPr>
        <a:xfrm>
          <a:off x="15214111" y="1613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68828</xdr:rowOff>
    </xdr:from>
    <xdr:to>
      <xdr:col>76</xdr:col>
      <xdr:colOff>165100</xdr:colOff>
      <xdr:row>95</xdr:row>
      <xdr:rowOff>170428</xdr:rowOff>
    </xdr:to>
    <xdr:sp macro="" textlink="">
      <xdr:nvSpPr>
        <xdr:cNvPr id="711" name="楕円 710"/>
        <xdr:cNvSpPr/>
      </xdr:nvSpPr>
      <xdr:spPr>
        <a:xfrm>
          <a:off x="14541500" y="163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15505</xdr:rowOff>
    </xdr:from>
    <xdr:ext cx="534377" cy="259045"/>
    <xdr:sp macro="" textlink="">
      <xdr:nvSpPr>
        <xdr:cNvPr id="712" name="テキスト ボックス 711"/>
        <xdr:cNvSpPr txBox="1"/>
      </xdr:nvSpPr>
      <xdr:spPr>
        <a:xfrm>
          <a:off x="14325111" y="161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138164</xdr:rowOff>
    </xdr:from>
    <xdr:to>
      <xdr:col>72</xdr:col>
      <xdr:colOff>38100</xdr:colOff>
      <xdr:row>96</xdr:row>
      <xdr:rowOff>68314</xdr:rowOff>
    </xdr:to>
    <xdr:sp macro="" textlink="">
      <xdr:nvSpPr>
        <xdr:cNvPr id="713" name="楕円 712"/>
        <xdr:cNvSpPr/>
      </xdr:nvSpPr>
      <xdr:spPr>
        <a:xfrm>
          <a:off x="13652500" y="16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84841</xdr:rowOff>
    </xdr:from>
    <xdr:ext cx="534377" cy="259045"/>
    <xdr:sp macro="" textlink="">
      <xdr:nvSpPr>
        <xdr:cNvPr id="714" name="テキスト ボックス 713"/>
        <xdr:cNvSpPr txBox="1"/>
      </xdr:nvSpPr>
      <xdr:spPr>
        <a:xfrm>
          <a:off x="13436111" y="162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84190</xdr:rowOff>
    </xdr:from>
    <xdr:to>
      <xdr:col>67</xdr:col>
      <xdr:colOff>101600</xdr:colOff>
      <xdr:row>96</xdr:row>
      <xdr:rowOff>14340</xdr:rowOff>
    </xdr:to>
    <xdr:sp macro="" textlink="">
      <xdr:nvSpPr>
        <xdr:cNvPr id="715" name="楕円 714"/>
        <xdr:cNvSpPr/>
      </xdr:nvSpPr>
      <xdr:spPr>
        <a:xfrm>
          <a:off x="12763500" y="163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30867</xdr:rowOff>
    </xdr:from>
    <xdr:ext cx="534377" cy="259045"/>
    <xdr:sp macro="" textlink="">
      <xdr:nvSpPr>
        <xdr:cNvPr id="716" name="テキスト ボックス 715"/>
        <xdr:cNvSpPr txBox="1"/>
      </xdr:nvSpPr>
      <xdr:spPr>
        <a:xfrm>
          <a:off x="12547111" y="161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0" name="直線コネクタ 739"/>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3"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4" name="直線コネクタ 743"/>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6"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7" name="フローチャート: 判断 746"/>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49" name="フローチャート: 判断 748"/>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0" name="テキスト ボックス 749"/>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2" name="フローチャート: 判断 751"/>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3" name="テキスト ボックス 752"/>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5" name="フローチャート: 判断 754"/>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6" name="テキスト ボックス 755"/>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7" name="フローチャート: 判断 756"/>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58" name="テキスト ボックス 757"/>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58,102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円となっており、類似団体平均に比べ高止まりしているのは、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ウトナイ中学校新築事業や</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啓北中学校校舎・屋内体育館改築事業など新築や改築に</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係る費用が増嵩していることなどが要因と考えられます。</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費が類似団体より高止まりしているのは当市は製造業を中心とした工業都市で、不安定な雇用状態にある者が多く、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が高いことなどが要因と考えられます。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財政健全化計画ステップ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年度）ステップ</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年度）により財政健全化に向けた取組みを進め、財政基盤安定化計画（平成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年度）に基づき、残高維持を図ってきたことで、財政調整基金残高の標準財政規模比は増加傾向にあり、実質収支額は黒字を維持しております。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今後も財政基盤安定化計画に基づき、残高維持に努めます。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標準財政規模に対する全ての会計の赤字や黒字を合算した「赤字」の比率である連結実質赤字比率は、早期健全化基準を下回っております。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連結実質赤字については生じていませんが、赤字を抱えている会計がありますので、今後も引き続き経営の改善に努めてまいります。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7096;&#36001;&#25919;&#35506;/zaisei/12%20&#27770;&#31639;&#32113;&#35336;/&#27770;&#31639;&#32113;&#35336;H30/&#36001;&#25919;&#29366;&#27841;&#36039;&#26009;&#38598;/R020818&#12304;&#20381;&#38972;&#12305;&#24179;&#25104;30&#24180;&#24230;&#36001;&#25919;&#29366;&#27841;&#36039;&#26009;&#38598;&#12398;&#20316;&#25104;&#12395;&#12388;&#12356;&#12390;&#65288;&#65298;&#22238;&#30446;&#65289;/&#22238;&#31572;/&#12304;&#36001;&#25919;&#29366;&#27841;&#36039;&#26009;&#38598;&#12305;_012131_&#33515;&#23567;&#29287;&#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72.3</v>
          </cell>
          <cell r="CF51">
            <v>73.7</v>
          </cell>
          <cell r="CN51">
            <v>66</v>
          </cell>
          <cell r="CV51">
            <v>65.099999999999994</v>
          </cell>
        </row>
        <row r="53">
          <cell r="BX53">
            <v>43.9</v>
          </cell>
          <cell r="CF53">
            <v>50.6</v>
          </cell>
          <cell r="CN53">
            <v>51.7</v>
          </cell>
          <cell r="CV53">
            <v>52.2</v>
          </cell>
        </row>
        <row r="55">
          <cell r="AN55" t="str">
            <v>類似団体内平均値</v>
          </cell>
          <cell r="BX55">
            <v>25.4</v>
          </cell>
          <cell r="CF55">
            <v>16.600000000000001</v>
          </cell>
          <cell r="CN55">
            <v>17.399999999999999</v>
          </cell>
          <cell r="CV55">
            <v>12.1</v>
          </cell>
        </row>
        <row r="57">
          <cell r="BX57">
            <v>52.6</v>
          </cell>
          <cell r="CF57">
            <v>58.6</v>
          </cell>
          <cell r="CN57">
            <v>58.9</v>
          </cell>
          <cell r="CV57">
            <v>59.2</v>
          </cell>
        </row>
        <row r="72">
          <cell r="BP72" t="str">
            <v>H26</v>
          </cell>
          <cell r="BX72" t="str">
            <v>H27</v>
          </cell>
          <cell r="CF72" t="str">
            <v>H28</v>
          </cell>
          <cell r="CN72" t="str">
            <v>H29</v>
          </cell>
          <cell r="CV72" t="str">
            <v>H30</v>
          </cell>
        </row>
        <row r="73">
          <cell r="AN73" t="str">
            <v>当該団体値</v>
          </cell>
          <cell r="BP73">
            <v>82.3</v>
          </cell>
          <cell r="BX73">
            <v>72.3</v>
          </cell>
          <cell r="CF73">
            <v>73.7</v>
          </cell>
          <cell r="CN73">
            <v>66</v>
          </cell>
          <cell r="CV73">
            <v>65.099999999999994</v>
          </cell>
        </row>
        <row r="75">
          <cell r="BP75">
            <v>7.4</v>
          </cell>
          <cell r="BX75">
            <v>5.9</v>
          </cell>
          <cell r="CF75">
            <v>6.1</v>
          </cell>
          <cell r="CN75">
            <v>6.6</v>
          </cell>
          <cell r="CV75">
            <v>6.9</v>
          </cell>
        </row>
        <row r="77">
          <cell r="AN77" t="str">
            <v>類似団体内平均値</v>
          </cell>
          <cell r="BP77">
            <v>30.5</v>
          </cell>
          <cell r="BX77">
            <v>25.4</v>
          </cell>
          <cell r="CF77">
            <v>16.600000000000001</v>
          </cell>
          <cell r="CN77">
            <v>17.399999999999999</v>
          </cell>
          <cell r="CV77">
            <v>12.1</v>
          </cell>
        </row>
        <row r="79">
          <cell r="BP79">
            <v>5.2</v>
          </cell>
          <cell r="BX79">
            <v>4.8</v>
          </cell>
          <cell r="CF79">
            <v>3.6</v>
          </cell>
          <cell r="CN79">
            <v>3.6</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80004457</v>
      </c>
      <c r="BO4" s="423"/>
      <c r="BP4" s="423"/>
      <c r="BQ4" s="423"/>
      <c r="BR4" s="423"/>
      <c r="BS4" s="423"/>
      <c r="BT4" s="423"/>
      <c r="BU4" s="424"/>
      <c r="BV4" s="422">
        <v>78596523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4.2</v>
      </c>
      <c r="CU4" s="604"/>
      <c r="CV4" s="604"/>
      <c r="CW4" s="604"/>
      <c r="CX4" s="604"/>
      <c r="CY4" s="604"/>
      <c r="CZ4" s="604"/>
      <c r="DA4" s="605"/>
      <c r="DB4" s="603">
        <v>3.9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78247987</v>
      </c>
      <c r="BO5" s="428"/>
      <c r="BP5" s="428"/>
      <c r="BQ5" s="428"/>
      <c r="BR5" s="428"/>
      <c r="BS5" s="428"/>
      <c r="BT5" s="428"/>
      <c r="BU5" s="429"/>
      <c r="BV5" s="427">
        <v>76925526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88.9</v>
      </c>
      <c r="CU5" s="398"/>
      <c r="CV5" s="398"/>
      <c r="CW5" s="398"/>
      <c r="CX5" s="398"/>
      <c r="CY5" s="398"/>
      <c r="CZ5" s="398"/>
      <c r="DA5" s="399"/>
      <c r="DB5" s="397">
        <v>88</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1756470</v>
      </c>
      <c r="BO6" s="428"/>
      <c r="BP6" s="428"/>
      <c r="BQ6" s="428"/>
      <c r="BR6" s="428"/>
      <c r="BS6" s="428"/>
      <c r="BT6" s="428"/>
      <c r="BU6" s="429"/>
      <c r="BV6" s="427">
        <v>1670997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95.6</v>
      </c>
      <c r="CU6" s="578"/>
      <c r="CV6" s="578"/>
      <c r="CW6" s="578"/>
      <c r="CX6" s="578"/>
      <c r="CY6" s="578"/>
      <c r="CZ6" s="578"/>
      <c r="DA6" s="579"/>
      <c r="DB6" s="577">
        <v>94.6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84193</v>
      </c>
      <c r="BO7" s="428"/>
      <c r="BP7" s="428"/>
      <c r="BQ7" s="428"/>
      <c r="BR7" s="428"/>
      <c r="BS7" s="428"/>
      <c r="BT7" s="428"/>
      <c r="BU7" s="429"/>
      <c r="BV7" s="427">
        <v>119208</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39506846</v>
      </c>
      <c r="CU7" s="428"/>
      <c r="CV7" s="428"/>
      <c r="CW7" s="428"/>
      <c r="CX7" s="428"/>
      <c r="CY7" s="428"/>
      <c r="CZ7" s="428"/>
      <c r="DA7" s="429"/>
      <c r="DB7" s="427">
        <v>39395740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1672277</v>
      </c>
      <c r="BO8" s="428"/>
      <c r="BP8" s="428"/>
      <c r="BQ8" s="428"/>
      <c r="BR8" s="428"/>
      <c r="BS8" s="428"/>
      <c r="BT8" s="428"/>
      <c r="BU8" s="429"/>
      <c r="BV8" s="427">
        <v>1551789</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0.78</v>
      </c>
      <c r="CU8" s="541"/>
      <c r="CV8" s="541"/>
      <c r="CW8" s="541"/>
      <c r="CX8" s="541"/>
      <c r="CY8" s="541"/>
      <c r="CZ8" s="541"/>
      <c r="DA8" s="542"/>
      <c r="DB8" s="540">
        <v>0.77</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172737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120488</v>
      </c>
      <c r="BO9" s="428"/>
      <c r="BP9" s="428"/>
      <c r="BQ9" s="428"/>
      <c r="BR9" s="428"/>
      <c r="BS9" s="428"/>
      <c r="BT9" s="428"/>
      <c r="BU9" s="429"/>
      <c r="BV9" s="427">
        <v>351464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14.9</v>
      </c>
      <c r="CU9" s="398"/>
      <c r="CV9" s="398"/>
      <c r="CW9" s="398"/>
      <c r="CX9" s="398"/>
      <c r="CY9" s="398"/>
      <c r="CZ9" s="398"/>
      <c r="DA9" s="399"/>
      <c r="DB9" s="397">
        <v>14.9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173320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108</v>
      </c>
      <c r="AV10" s="485"/>
      <c r="AW10" s="485"/>
      <c r="AX10" s="485"/>
      <c r="AY10" s="407" t="s">
        <v>120</v>
      </c>
      <c r="AZ10" s="408"/>
      <c r="BA10" s="408"/>
      <c r="BB10" s="408"/>
      <c r="BC10" s="408"/>
      <c r="BD10" s="408"/>
      <c r="BE10" s="408"/>
      <c r="BF10" s="408"/>
      <c r="BG10" s="408"/>
      <c r="BH10" s="408"/>
      <c r="BI10" s="408"/>
      <c r="BJ10" s="408"/>
      <c r="BK10" s="408"/>
      <c r="BL10" s="408"/>
      <c r="BM10" s="409"/>
      <c r="BN10" s="427">
        <v>1084334</v>
      </c>
      <c r="BO10" s="428"/>
      <c r="BP10" s="428"/>
      <c r="BQ10" s="428"/>
      <c r="BR10" s="428"/>
      <c r="BS10" s="428"/>
      <c r="BT10" s="428"/>
      <c r="BU10" s="429"/>
      <c r="BV10" s="427">
        <v>1398275</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171811</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94</v>
      </c>
      <c r="AV12" s="485"/>
      <c r="AW12" s="485"/>
      <c r="AX12" s="485"/>
      <c r="AY12" s="407" t="s">
        <v>133</v>
      </c>
      <c r="AZ12" s="408"/>
      <c r="BA12" s="408"/>
      <c r="BB12" s="408"/>
      <c r="BC12" s="408"/>
      <c r="BD12" s="408"/>
      <c r="BE12" s="408"/>
      <c r="BF12" s="408"/>
      <c r="BG12" s="408"/>
      <c r="BH12" s="408"/>
      <c r="BI12" s="408"/>
      <c r="BJ12" s="408"/>
      <c r="BK12" s="408"/>
      <c r="BL12" s="408"/>
      <c r="BM12" s="409"/>
      <c r="BN12" s="427">
        <v>1162856</v>
      </c>
      <c r="BO12" s="428"/>
      <c r="BP12" s="428"/>
      <c r="BQ12" s="428"/>
      <c r="BR12" s="428"/>
      <c r="BS12" s="428"/>
      <c r="BT12" s="428"/>
      <c r="BU12" s="429"/>
      <c r="BV12" s="427">
        <v>954765</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171216</v>
      </c>
      <c r="S13" s="531"/>
      <c r="T13" s="531"/>
      <c r="U13" s="531"/>
      <c r="V13" s="532"/>
      <c r="W13" s="518" t="s">
        <v>137</v>
      </c>
      <c r="X13" s="440"/>
      <c r="Y13" s="440"/>
      <c r="Z13" s="440"/>
      <c r="AA13" s="440"/>
      <c r="AB13" s="441"/>
      <c r="AC13" s="403">
        <v>1273</v>
      </c>
      <c r="AD13" s="404"/>
      <c r="AE13" s="404"/>
      <c r="AF13" s="404"/>
      <c r="AG13" s="405"/>
      <c r="AH13" s="403">
        <v>1231</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41966</v>
      </c>
      <c r="BO13" s="428"/>
      <c r="BP13" s="428"/>
      <c r="BQ13" s="428"/>
      <c r="BR13" s="428"/>
      <c r="BS13" s="428"/>
      <c r="BT13" s="428"/>
      <c r="BU13" s="429"/>
      <c r="BV13" s="427">
        <v>794974</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6.9</v>
      </c>
      <c r="CU13" s="398"/>
      <c r="CV13" s="398"/>
      <c r="CW13" s="398"/>
      <c r="CX13" s="398"/>
      <c r="CY13" s="398"/>
      <c r="CZ13" s="398"/>
      <c r="DA13" s="399"/>
      <c r="DB13" s="397">
        <v>6.6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172373</v>
      </c>
      <c r="S14" s="531"/>
      <c r="T14" s="531"/>
      <c r="U14" s="531"/>
      <c r="V14" s="532"/>
      <c r="W14" s="533"/>
      <c r="X14" s="443"/>
      <c r="Y14" s="443"/>
      <c r="Z14" s="443"/>
      <c r="AA14" s="443"/>
      <c r="AB14" s="444"/>
      <c r="AC14" s="523">
        <v>1.8</v>
      </c>
      <c r="AD14" s="524"/>
      <c r="AE14" s="524"/>
      <c r="AF14" s="524"/>
      <c r="AG14" s="525"/>
      <c r="AH14" s="523">
        <v>1.7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65.099999999999994</v>
      </c>
      <c r="CU14" s="535"/>
      <c r="CV14" s="535"/>
      <c r="CW14" s="535"/>
      <c r="CX14" s="535"/>
      <c r="CY14" s="535"/>
      <c r="CZ14" s="535"/>
      <c r="DA14" s="536"/>
      <c r="DB14" s="534">
        <v>66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171846</v>
      </c>
      <c r="S15" s="531"/>
      <c r="T15" s="531"/>
      <c r="U15" s="531"/>
      <c r="V15" s="532"/>
      <c r="W15" s="518" t="s">
        <v>145</v>
      </c>
      <c r="X15" s="440"/>
      <c r="Y15" s="440"/>
      <c r="Z15" s="440"/>
      <c r="AA15" s="440"/>
      <c r="AB15" s="441"/>
      <c r="AC15" s="403">
        <v>19105</v>
      </c>
      <c r="AD15" s="404"/>
      <c r="AE15" s="404"/>
      <c r="AF15" s="404"/>
      <c r="AG15" s="405"/>
      <c r="AH15" s="403">
        <v>19896</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23727154</v>
      </c>
      <c r="BO15" s="423"/>
      <c r="BP15" s="423"/>
      <c r="BQ15" s="423"/>
      <c r="BR15" s="423"/>
      <c r="BS15" s="423"/>
      <c r="BT15" s="423"/>
      <c r="BU15" s="424"/>
      <c r="BV15" s="422">
        <v>23378822</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26.8</v>
      </c>
      <c r="AD16" s="524"/>
      <c r="AE16" s="524"/>
      <c r="AF16" s="524"/>
      <c r="AG16" s="525"/>
      <c r="AH16" s="523">
        <v>26.8</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30185863</v>
      </c>
      <c r="BO16" s="428"/>
      <c r="BP16" s="428"/>
      <c r="BQ16" s="428"/>
      <c r="BR16" s="428"/>
      <c r="BS16" s="428"/>
      <c r="BT16" s="428"/>
      <c r="BU16" s="429"/>
      <c r="BV16" s="427">
        <v>30092068</v>
      </c>
      <c r="BW16" s="428"/>
      <c r="BX16" s="428"/>
      <c r="BY16" s="428"/>
      <c r="BZ16" s="428"/>
      <c r="CA16" s="428"/>
      <c r="CB16" s="428"/>
      <c r="CC16" s="429"/>
      <c r="CD16" s="200"/>
      <c r="CE16" s="425" t="s">
        <v>151</v>
      </c>
      <c r="CF16" s="425"/>
      <c r="CG16" s="425"/>
      <c r="CH16" s="425"/>
      <c r="CI16" s="425"/>
      <c r="CJ16" s="425"/>
      <c r="CK16" s="425"/>
      <c r="CL16" s="425"/>
      <c r="CM16" s="425"/>
      <c r="CN16" s="425"/>
      <c r="CO16" s="425"/>
      <c r="CP16" s="425"/>
      <c r="CQ16" s="425"/>
      <c r="CR16" s="425"/>
      <c r="CS16" s="426"/>
      <c r="CT16" s="397">
        <v>9.8000000000000007</v>
      </c>
      <c r="CU16" s="398"/>
      <c r="CV16" s="398"/>
      <c r="CW16" s="398"/>
      <c r="CX16" s="398"/>
      <c r="CY16" s="398"/>
      <c r="CZ16" s="398"/>
      <c r="DA16" s="399"/>
      <c r="DB16" s="397">
        <v>9.1999999999999993</v>
      </c>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50802</v>
      </c>
      <c r="AD17" s="404"/>
      <c r="AE17" s="404"/>
      <c r="AF17" s="404"/>
      <c r="AG17" s="405"/>
      <c r="AH17" s="403">
        <v>53213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30259356</v>
      </c>
      <c r="BO17" s="428"/>
      <c r="BP17" s="428"/>
      <c r="BQ17" s="428"/>
      <c r="BR17" s="428"/>
      <c r="BS17" s="428"/>
      <c r="BT17" s="428"/>
      <c r="BU17" s="429"/>
      <c r="BV17" s="427">
        <v>29852924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561.57000000000005</v>
      </c>
      <c r="M18" s="492"/>
      <c r="N18" s="492"/>
      <c r="O18" s="492"/>
      <c r="P18" s="492"/>
      <c r="Q18" s="492"/>
      <c r="R18" s="493"/>
      <c r="S18" s="493"/>
      <c r="T18" s="493"/>
      <c r="U18" s="493"/>
      <c r="V18" s="494"/>
      <c r="W18" s="508"/>
      <c r="X18" s="509"/>
      <c r="Y18" s="509"/>
      <c r="Z18" s="509"/>
      <c r="AA18" s="509"/>
      <c r="AB18" s="519"/>
      <c r="AC18" s="391">
        <v>71.400000000000006</v>
      </c>
      <c r="AD18" s="392"/>
      <c r="AE18" s="392"/>
      <c r="AF18" s="392"/>
      <c r="AG18" s="495"/>
      <c r="AH18" s="391">
        <v>71.599999999999994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35594949</v>
      </c>
      <c r="BO18" s="428"/>
      <c r="BP18" s="428"/>
      <c r="BQ18" s="428"/>
      <c r="BR18" s="428"/>
      <c r="BS18" s="428"/>
      <c r="BT18" s="428"/>
      <c r="BU18" s="429"/>
      <c r="BV18" s="427">
        <v>35751030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308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46366747</v>
      </c>
      <c r="BO19" s="428"/>
      <c r="BP19" s="428"/>
      <c r="BQ19" s="428"/>
      <c r="BR19" s="428"/>
      <c r="BS19" s="428"/>
      <c r="BT19" s="428"/>
      <c r="BU19" s="429"/>
      <c r="BV19" s="427">
        <v>46682474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78298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84838359</v>
      </c>
      <c r="BO23" s="428"/>
      <c r="BP23" s="428"/>
      <c r="BQ23" s="428"/>
      <c r="BR23" s="428"/>
      <c r="BS23" s="428"/>
      <c r="BT23" s="428"/>
      <c r="BU23" s="429"/>
      <c r="BV23" s="427">
        <v>82579269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9800</v>
      </c>
      <c r="R24" s="404"/>
      <c r="S24" s="404"/>
      <c r="T24" s="404"/>
      <c r="U24" s="404"/>
      <c r="V24" s="405"/>
      <c r="W24" s="469"/>
      <c r="X24" s="460"/>
      <c r="Y24" s="461"/>
      <c r="Z24" s="400" t="s">
        <v>170</v>
      </c>
      <c r="AA24" s="401"/>
      <c r="AB24" s="401"/>
      <c r="AC24" s="401"/>
      <c r="AD24" s="401"/>
      <c r="AE24" s="401"/>
      <c r="AF24" s="401"/>
      <c r="AG24" s="402"/>
      <c r="AH24" s="403">
        <v>1151</v>
      </c>
      <c r="AI24" s="404"/>
      <c r="AJ24" s="404"/>
      <c r="AK24" s="404"/>
      <c r="AL24" s="405"/>
      <c r="AM24" s="403">
        <v>3374732</v>
      </c>
      <c r="AN24" s="404"/>
      <c r="AO24" s="404"/>
      <c r="AP24" s="404"/>
      <c r="AQ24" s="404"/>
      <c r="AR24" s="405"/>
      <c r="AS24" s="403">
        <v>2932</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70813722</v>
      </c>
      <c r="BO24" s="428"/>
      <c r="BP24" s="428"/>
      <c r="BQ24" s="428"/>
      <c r="BR24" s="428"/>
      <c r="BS24" s="428"/>
      <c r="BT24" s="428"/>
      <c r="BU24" s="429"/>
      <c r="BV24" s="427">
        <v>69093140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2</v>
      </c>
      <c r="M25" s="404"/>
      <c r="N25" s="404"/>
      <c r="O25" s="404"/>
      <c r="P25" s="405"/>
      <c r="Q25" s="403">
        <v>8000</v>
      </c>
      <c r="R25" s="404"/>
      <c r="S25" s="404"/>
      <c r="T25" s="404"/>
      <c r="U25" s="404"/>
      <c r="V25" s="405"/>
      <c r="W25" s="469"/>
      <c r="X25" s="460"/>
      <c r="Y25" s="461"/>
      <c r="Z25" s="400" t="s">
        <v>173</v>
      </c>
      <c r="AA25" s="401"/>
      <c r="AB25" s="401"/>
      <c r="AC25" s="401"/>
      <c r="AD25" s="401"/>
      <c r="AE25" s="401"/>
      <c r="AF25" s="401"/>
      <c r="AG25" s="402"/>
      <c r="AH25" s="403">
        <v>244</v>
      </c>
      <c r="AI25" s="404"/>
      <c r="AJ25" s="404"/>
      <c r="AK25" s="404"/>
      <c r="AL25" s="405"/>
      <c r="AM25" s="403">
        <v>677588</v>
      </c>
      <c r="AN25" s="404"/>
      <c r="AO25" s="404"/>
      <c r="AP25" s="404"/>
      <c r="AQ25" s="404"/>
      <c r="AR25" s="405"/>
      <c r="AS25" s="403">
        <v>2777</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6305935</v>
      </c>
      <c r="BO25" s="423"/>
      <c r="BP25" s="423"/>
      <c r="BQ25" s="423"/>
      <c r="BR25" s="423"/>
      <c r="BS25" s="423"/>
      <c r="BT25" s="423"/>
      <c r="BU25" s="424"/>
      <c r="BV25" s="422">
        <v>8784776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6800</v>
      </c>
      <c r="R26" s="404"/>
      <c r="S26" s="404"/>
      <c r="T26" s="404"/>
      <c r="U26" s="404"/>
      <c r="V26" s="405"/>
      <c r="W26" s="469"/>
      <c r="X26" s="460"/>
      <c r="Y26" s="461"/>
      <c r="Z26" s="400" t="s">
        <v>176</v>
      </c>
      <c r="AA26" s="482"/>
      <c r="AB26" s="482"/>
      <c r="AC26" s="482"/>
      <c r="AD26" s="482"/>
      <c r="AE26" s="482"/>
      <c r="AF26" s="482"/>
      <c r="AG26" s="483"/>
      <c r="AH26" s="403">
        <v>56</v>
      </c>
      <c r="AI26" s="404"/>
      <c r="AJ26" s="404"/>
      <c r="AK26" s="404"/>
      <c r="AL26" s="405"/>
      <c r="AM26" s="403">
        <v>194264</v>
      </c>
      <c r="AN26" s="404"/>
      <c r="AO26" s="404"/>
      <c r="AP26" s="404"/>
      <c r="AQ26" s="404"/>
      <c r="AR26" s="405"/>
      <c r="AS26" s="403">
        <v>3469</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178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5200</v>
      </c>
      <c r="R27" s="404"/>
      <c r="S27" s="404"/>
      <c r="T27" s="404"/>
      <c r="U27" s="404"/>
      <c r="V27" s="405"/>
      <c r="W27" s="469"/>
      <c r="X27" s="460"/>
      <c r="Y27" s="461"/>
      <c r="Z27" s="400" t="s">
        <v>180</v>
      </c>
      <c r="AA27" s="401"/>
      <c r="AB27" s="401"/>
      <c r="AC27" s="401"/>
      <c r="AD27" s="401"/>
      <c r="AE27" s="401"/>
      <c r="AF27" s="401"/>
      <c r="AG27" s="402"/>
      <c r="AH27" s="403">
        <v>6</v>
      </c>
      <c r="AI27" s="404"/>
      <c r="AJ27" s="404"/>
      <c r="AK27" s="404"/>
      <c r="AL27" s="405"/>
      <c r="AM27" s="403">
        <v>22230</v>
      </c>
      <c r="AN27" s="404"/>
      <c r="AO27" s="404"/>
      <c r="AP27" s="404"/>
      <c r="AQ27" s="404"/>
      <c r="AR27" s="405"/>
      <c r="AS27" s="403">
        <v>3705</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182</v>
      </c>
      <c r="BO27" s="431"/>
      <c r="BP27" s="431"/>
      <c r="BQ27" s="431"/>
      <c r="BR27" s="431"/>
      <c r="BS27" s="431"/>
      <c r="BT27" s="431"/>
      <c r="BU27" s="432"/>
      <c r="BV27" s="430" t="s">
        <v>127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4800</v>
      </c>
      <c r="R28" s="404"/>
      <c r="S28" s="404"/>
      <c r="T28" s="404"/>
      <c r="U28" s="404"/>
      <c r="V28" s="405"/>
      <c r="W28" s="469"/>
      <c r="X28" s="460"/>
      <c r="Y28" s="461"/>
      <c r="Z28" s="400" t="s">
        <v>184</v>
      </c>
      <c r="AA28" s="401"/>
      <c r="AB28" s="401"/>
      <c r="AC28" s="401"/>
      <c r="AD28" s="401"/>
      <c r="AE28" s="401"/>
      <c r="AF28" s="401"/>
      <c r="AG28" s="402"/>
      <c r="AH28" s="403" t="s">
        <v>182</v>
      </c>
      <c r="AI28" s="404"/>
      <c r="AJ28" s="404"/>
      <c r="AK28" s="404"/>
      <c r="AL28" s="405"/>
      <c r="AM28" s="403" t="s">
        <v>127</v>
      </c>
      <c r="AN28" s="404"/>
      <c r="AO28" s="404"/>
      <c r="AP28" s="404"/>
      <c r="AQ28" s="404"/>
      <c r="AR28" s="405"/>
      <c r="AS28" s="403" t="s">
        <v>127</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3588862</v>
      </c>
      <c r="BO28" s="423"/>
      <c r="BP28" s="423"/>
      <c r="BQ28" s="423"/>
      <c r="BR28" s="423"/>
      <c r="BS28" s="423"/>
      <c r="BT28" s="423"/>
      <c r="BU28" s="424"/>
      <c r="BV28" s="422">
        <v>3667384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28</v>
      </c>
      <c r="M29" s="404"/>
      <c r="N29" s="404"/>
      <c r="O29" s="404"/>
      <c r="P29" s="405"/>
      <c r="Q29" s="403">
        <v>4400</v>
      </c>
      <c r="R29" s="404"/>
      <c r="S29" s="404"/>
      <c r="T29" s="404"/>
      <c r="U29" s="404"/>
      <c r="V29" s="405"/>
      <c r="W29" s="470"/>
      <c r="X29" s="471"/>
      <c r="Y29" s="472"/>
      <c r="Z29" s="400" t="s">
        <v>187</v>
      </c>
      <c r="AA29" s="401"/>
      <c r="AB29" s="401"/>
      <c r="AC29" s="401"/>
      <c r="AD29" s="401"/>
      <c r="AE29" s="401"/>
      <c r="AF29" s="401"/>
      <c r="AG29" s="402"/>
      <c r="AH29" s="403">
        <v>1157</v>
      </c>
      <c r="AI29" s="404"/>
      <c r="AJ29" s="404"/>
      <c r="AK29" s="404"/>
      <c r="AL29" s="405"/>
      <c r="AM29" s="403">
        <v>3396962</v>
      </c>
      <c r="AN29" s="404"/>
      <c r="AO29" s="404"/>
      <c r="AP29" s="404"/>
      <c r="AQ29" s="404"/>
      <c r="AR29" s="405"/>
      <c r="AS29" s="403">
        <v>2936</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2188436</v>
      </c>
      <c r="BO29" s="428"/>
      <c r="BP29" s="428"/>
      <c r="BQ29" s="428"/>
      <c r="BR29" s="428"/>
      <c r="BS29" s="428"/>
      <c r="BT29" s="428"/>
      <c r="BU29" s="429"/>
      <c r="BV29" s="427">
        <v>2169564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3992258</v>
      </c>
      <c r="BO30" s="431"/>
      <c r="BP30" s="431"/>
      <c r="BQ30" s="431"/>
      <c r="BR30" s="431"/>
      <c r="BS30" s="431"/>
      <c r="BT30" s="431"/>
      <c r="BU30" s="432"/>
      <c r="BV30" s="430">
        <v>3650640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196</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苫小牧港管理組合（一般会計）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12</v>
      </c>
      <c r="CP34" s="386"/>
      <c r="CQ34" s="385" t="str">
        <f>IF('各会計、関係団体の財政状況及び健全化判断比率'!BS7="","",'各会計、関係団体の財政状況及び健全化判断比率'!BS7)</f>
        <v>（一財）苫小牧保健センター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霊園事業特別会計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苫小牧港管理組合（港湾整備特別会計）</v>
      </c>
      <c r="BZ35" s="385"/>
      <c r="CA35" s="385"/>
      <c r="CB35" s="385"/>
      <c r="CC35" s="385"/>
      <c r="CD35" s="385"/>
      <c r="CE35" s="385"/>
      <c r="CF35" s="385"/>
      <c r="CG35" s="385"/>
      <c r="CH35" s="385"/>
      <c r="CI35" s="385"/>
      <c r="CJ35" s="385"/>
      <c r="CK35" s="385"/>
      <c r="CL35" s="385"/>
      <c r="CM35" s="385"/>
      <c r="CN35" s="213"/>
      <c r="CO35" s="386">
        <f t="shared" ref="CO35:CO43" si="3">IF(CQ35="","",CO34+1)</f>
        <v>13</v>
      </c>
      <c r="CP35" s="386"/>
      <c r="CQ35" s="385" t="str">
        <f>IF('各会計、関係団体の財政状況及び健全化判断比率'!BS8="","",'各会計、関係団体の財政状況及び健全化判断比率'!BS8)</f>
        <v>（一財）苫小牧市勤労者共済センター</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8</v>
      </c>
      <c r="AN36" s="386"/>
      <c r="AO36" s="385" t="str">
        <f>IF('各会計、関係団体の財政状況及び健全化判断比率'!B33="","",'各会計、関係団体の財政状況及び健全化判断比率'!B33)</f>
        <v>市立病院事業会計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f t="shared" si="3"/>
        <v>14</v>
      </c>
      <c r="CP36" s="386"/>
      <c r="CQ36" s="385" t="str">
        <f>IF('各会計、関係団体の財政状況及び健全化判断比率'!BS9="","",'各会計、関係団体の財政状況及び健全化判断比率'!BS9)</f>
        <v>苫小牧ガス（株）</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f t="shared" si="0"/>
        <v>9</v>
      </c>
      <c r="AN37" s="386"/>
      <c r="AO37" s="385" t="str">
        <f>IF('各会計、関係団体の財政状況及び健全化判断比率'!B34="","",'各会計、関係団体の財政状況及び健全化判断比率'!B34)</f>
        <v>公設地方卸売市場事業会計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15</v>
      </c>
      <c r="CP37" s="386"/>
      <c r="CQ37" s="385" t="str">
        <f>IF('各会計、関係団体の財政状況及び健全化判断比率'!BS10="","",'各会計、関係団体の財政状況及び健全化判断比率'!BS10)</f>
        <v>（株）苫小牧オートリゾート</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16</v>
      </c>
      <c r="CP38" s="386"/>
      <c r="CQ38" s="385" t="str">
        <f>IF('各会計、関係団体の財政状況及び健全化判断比率'!BS11="","",'各会計、関係団体の財政状況及び健全化判断比率'!BS11)</f>
        <v>（公財）苫小牧市体育協会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17</v>
      </c>
      <c r="CP39" s="386"/>
      <c r="CQ39" s="385" t="str">
        <f>IF('各会計、関係団体の財政状況及び健全化判断比率'!BS12="","",'各会計、関係団体の財政状況及び健全化判断比率'!BS12)</f>
        <v>（公財）道央産業振興財団</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18</v>
      </c>
      <c r="CP40" s="386"/>
      <c r="CQ40" s="385" t="str">
        <f>IF('各会計、関係団体の財政状況及び健全化判断比率'!BS13="","",'各会計、関係団体の財政状況及び健全化判断比率'!BS13)</f>
        <v>（公財）新千歳空港周辺環境整備財団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waKctUtJ0IC58SA94U8EcB1MnFPH87iAtaC1xmmZhFHCDpIu2tB0jyub8VkRjf/Nu3o8z+fzSe+YUGuNL1e3A==" saltValue="bfim5G3DuFwZ8Lr88fKq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553</v>
      </c>
      <c r="D34" s="1206"/>
      <c r="E34" s="1207"/>
      <c r="F34" s="32" t="s">
        <v>554</v>
      </c>
      <c r="G34" s="33" t="s">
        <v>555</v>
      </c>
      <c r="H34" s="33" t="s">
        <v>556</v>
      </c>
      <c r="I34" s="33" t="s">
        <v>557</v>
      </c>
      <c r="J34" s="34" t="s">
        <v>558</v>
      </c>
      <c r="K34" s="22"/>
      <c r="L34" s="22"/>
      <c r="M34" s="22"/>
      <c r="N34" s="22"/>
      <c r="O34" s="22"/>
      <c r="P34" s="22"/>
    </row>
    <row r="35" spans="1:16" ht="39" customHeight="1" x14ac:dyDescent="0.15">
      <c r="A35" s="22"/>
      <c r="B35" s="35"/>
      <c r="C35" s="1200" t="s">
        <v>559</v>
      </c>
      <c r="D35" s="1201"/>
      <c r="E35" s="1202"/>
      <c r="F35" s="36">
        <v>4.24</v>
      </c>
      <c r="G35" s="37">
        <v>4.33</v>
      </c>
      <c r="H35" s="37">
        <v>4.54</v>
      </c>
      <c r="I35" s="37">
        <v>4.24</v>
      </c>
      <c r="J35" s="38">
        <v>4.49</v>
      </c>
      <c r="K35" s="22"/>
      <c r="L35" s="22"/>
      <c r="M35" s="22"/>
      <c r="N35" s="22"/>
      <c r="O35" s="22"/>
      <c r="P35" s="22"/>
    </row>
    <row r="36" spans="1:16" ht="39" customHeight="1" x14ac:dyDescent="0.15">
      <c r="A36" s="22"/>
      <c r="B36" s="35"/>
      <c r="C36" s="1200" t="s">
        <v>560</v>
      </c>
      <c r="D36" s="1201"/>
      <c r="E36" s="1202"/>
      <c r="F36" s="36">
        <v>4.42</v>
      </c>
      <c r="G36" s="37">
        <v>3.31</v>
      </c>
      <c r="H36" s="37">
        <v>3.04</v>
      </c>
      <c r="I36" s="37">
        <v>3.93</v>
      </c>
      <c r="J36" s="38">
        <v>4.2300000000000004</v>
      </c>
      <c r="K36" s="22"/>
      <c r="L36" s="22"/>
      <c r="M36" s="22"/>
      <c r="N36" s="22"/>
      <c r="O36" s="22"/>
      <c r="P36" s="22"/>
    </row>
    <row r="37" spans="1:16" ht="39" customHeight="1" x14ac:dyDescent="0.15">
      <c r="A37" s="22"/>
      <c r="B37" s="35"/>
      <c r="C37" s="1200" t="s">
        <v>561</v>
      </c>
      <c r="D37" s="1201"/>
      <c r="E37" s="1202"/>
      <c r="F37" s="36">
        <v>1.9</v>
      </c>
      <c r="G37" s="37">
        <v>2.0699999999999998</v>
      </c>
      <c r="H37" s="37">
        <v>2.2599999999999998</v>
      </c>
      <c r="I37" s="37">
        <v>2.84</v>
      </c>
      <c r="J37" s="38">
        <v>3.47</v>
      </c>
      <c r="K37" s="22"/>
      <c r="L37" s="22"/>
      <c r="M37" s="22"/>
      <c r="N37" s="22"/>
      <c r="O37" s="22"/>
      <c r="P37" s="22"/>
    </row>
    <row r="38" spans="1:16" ht="39" customHeight="1" x14ac:dyDescent="0.15">
      <c r="A38" s="22"/>
      <c r="B38" s="35"/>
      <c r="C38" s="1200" t="s">
        <v>562</v>
      </c>
      <c r="D38" s="1201"/>
      <c r="E38" s="1202"/>
      <c r="F38" s="36">
        <v>1.23</v>
      </c>
      <c r="G38" s="37">
        <v>1.22</v>
      </c>
      <c r="H38" s="37">
        <v>1.29</v>
      </c>
      <c r="I38" s="37">
        <v>1.36</v>
      </c>
      <c r="J38" s="38">
        <v>1.4</v>
      </c>
      <c r="K38" s="22"/>
      <c r="L38" s="22"/>
      <c r="M38" s="22"/>
      <c r="N38" s="22"/>
      <c r="O38" s="22"/>
      <c r="P38" s="22"/>
    </row>
    <row r="39" spans="1:16" ht="39" customHeight="1" x14ac:dyDescent="0.15">
      <c r="A39" s="22"/>
      <c r="B39" s="35"/>
      <c r="C39" s="1200" t="s">
        <v>563</v>
      </c>
      <c r="D39" s="1201"/>
      <c r="E39" s="1202"/>
      <c r="F39" s="36">
        <v>0.41</v>
      </c>
      <c r="G39" s="37">
        <v>0.39</v>
      </c>
      <c r="H39" s="37">
        <v>0.47</v>
      </c>
      <c r="I39" s="37">
        <v>0.54</v>
      </c>
      <c r="J39" s="38">
        <v>0.36</v>
      </c>
      <c r="K39" s="22"/>
      <c r="L39" s="22"/>
      <c r="M39" s="22"/>
      <c r="N39" s="22"/>
      <c r="O39" s="22"/>
      <c r="P39" s="22"/>
    </row>
    <row r="40" spans="1:16" ht="39" customHeight="1" x14ac:dyDescent="0.15">
      <c r="A40" s="22"/>
      <c r="B40" s="35"/>
      <c r="C40" s="1200" t="s">
        <v>564</v>
      </c>
      <c r="D40" s="1201"/>
      <c r="E40" s="1202"/>
      <c r="F40" s="36">
        <v>0.02</v>
      </c>
      <c r="G40" s="37">
        <v>0.37</v>
      </c>
      <c r="H40" s="37">
        <v>1.1299999999999999</v>
      </c>
      <c r="I40" s="37">
        <v>1.32</v>
      </c>
      <c r="J40" s="38">
        <v>0.36</v>
      </c>
      <c r="K40" s="22"/>
      <c r="L40" s="22"/>
      <c r="M40" s="22"/>
      <c r="N40" s="22"/>
      <c r="O40" s="22"/>
      <c r="P40" s="22"/>
    </row>
    <row r="41" spans="1:16" ht="39" customHeight="1" x14ac:dyDescent="0.15">
      <c r="A41" s="22"/>
      <c r="B41" s="35"/>
      <c r="C41" s="1200" t="s">
        <v>565</v>
      </c>
      <c r="D41" s="1201"/>
      <c r="E41" s="1202"/>
      <c r="F41" s="36">
        <v>0.15</v>
      </c>
      <c r="G41" s="37">
        <v>0.15</v>
      </c>
      <c r="H41" s="37">
        <v>0.15</v>
      </c>
      <c r="I41" s="37">
        <v>0.16</v>
      </c>
      <c r="J41" s="38">
        <v>0.18</v>
      </c>
      <c r="K41" s="22"/>
      <c r="L41" s="22"/>
      <c r="M41" s="22"/>
      <c r="N41" s="22"/>
      <c r="O41" s="22"/>
      <c r="P41" s="22"/>
    </row>
    <row r="42" spans="1:16" ht="39" customHeight="1" x14ac:dyDescent="0.15">
      <c r="A42" s="22"/>
      <c r="B42" s="39"/>
      <c r="C42" s="1200" t="s">
        <v>566</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567</v>
      </c>
      <c r="D43" s="1204"/>
      <c r="E43" s="1205"/>
      <c r="F43" s="41">
        <v>5.56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490gLegxw82brvh+nH+GOR3mwoXbPFWUIZxFxOD4SG2leB6MphtXcDQr2S0m9sXhK5WAVNuGCv0CNgJg0q/6g==" saltValue="O4fdtXQFA77R1HMr5chA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7430</v>
      </c>
      <c r="L45" s="60">
        <v>7003</v>
      </c>
      <c r="M45" s="60">
        <v>7510</v>
      </c>
      <c r="N45" s="60">
        <v>7430</v>
      </c>
      <c r="O45" s="61">
        <v>7340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506</v>
      </c>
      <c r="L46" s="64" t="s">
        <v>506</v>
      </c>
      <c r="M46" s="64" t="s">
        <v>506</v>
      </c>
      <c r="N46" s="64" t="s">
        <v>506</v>
      </c>
      <c r="O46" s="65" t="s">
        <v>506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506</v>
      </c>
      <c r="L47" s="64" t="s">
        <v>506</v>
      </c>
      <c r="M47" s="64" t="s">
        <v>506</v>
      </c>
      <c r="N47" s="64" t="s">
        <v>506</v>
      </c>
      <c r="O47" s="65" t="s">
        <v>506</v>
      </c>
      <c r="P47" s="48"/>
      <c r="Q47" s="48"/>
      <c r="R47" s="48"/>
      <c r="S47" s="48"/>
      <c r="T47" s="48"/>
      <c r="U47" s="48"/>
    </row>
    <row r="48" spans="1:21" ht="30.75" customHeight="1" x14ac:dyDescent="0.15">
      <c r="A48" s="48"/>
      <c r="B48" s="1228"/>
      <c r="C48" s="1229"/>
      <c r="D48" s="62"/>
      <c r="E48" s="1210" t="s">
        <v>15</v>
      </c>
      <c r="F48" s="1210"/>
      <c r="G48" s="1210"/>
      <c r="H48" s="1210"/>
      <c r="I48" s="1210"/>
      <c r="J48" s="1211"/>
      <c r="K48" s="63">
        <v>1592</v>
      </c>
      <c r="L48" s="64">
        <v>1783</v>
      </c>
      <c r="M48" s="64">
        <v>1793</v>
      </c>
      <c r="N48" s="64">
        <v>1727</v>
      </c>
      <c r="O48" s="65">
        <v>1749</v>
      </c>
      <c r="P48" s="48"/>
      <c r="Q48" s="48"/>
      <c r="R48" s="48"/>
      <c r="S48" s="48"/>
      <c r="T48" s="48"/>
      <c r="U48" s="48"/>
    </row>
    <row r="49" spans="1:21" ht="30.75" customHeight="1" x14ac:dyDescent="0.15">
      <c r="A49" s="48"/>
      <c r="B49" s="1228"/>
      <c r="C49" s="1229"/>
      <c r="D49" s="62"/>
      <c r="E49" s="1210" t="s">
        <v>16</v>
      </c>
      <c r="F49" s="1210"/>
      <c r="G49" s="1210"/>
      <c r="H49" s="1210"/>
      <c r="I49" s="1210"/>
      <c r="J49" s="1211"/>
      <c r="K49" s="63">
        <v>881</v>
      </c>
      <c r="L49" s="64">
        <v>783</v>
      </c>
      <c r="M49" s="64">
        <v>697</v>
      </c>
      <c r="N49" s="64">
        <v>643</v>
      </c>
      <c r="O49" s="65">
        <v>451</v>
      </c>
      <c r="P49" s="48"/>
      <c r="Q49" s="48"/>
      <c r="R49" s="48"/>
      <c r="S49" s="48"/>
      <c r="T49" s="48"/>
      <c r="U49" s="48"/>
    </row>
    <row r="50" spans="1:21" ht="30.75" customHeight="1" x14ac:dyDescent="0.15">
      <c r="A50" s="48"/>
      <c r="B50" s="1228"/>
      <c r="C50" s="1229"/>
      <c r="D50" s="62"/>
      <c r="E50" s="1210" t="s">
        <v>17</v>
      </c>
      <c r="F50" s="1210"/>
      <c r="G50" s="1210"/>
      <c r="H50" s="1210"/>
      <c r="I50" s="1210"/>
      <c r="J50" s="1211"/>
      <c r="K50" s="63">
        <v>149</v>
      </c>
      <c r="L50" s="64">
        <v>168</v>
      </c>
      <c r="M50" s="64">
        <v>159</v>
      </c>
      <c r="N50" s="64">
        <v>153</v>
      </c>
      <c r="O50" s="65">
        <v>115</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506</v>
      </c>
      <c r="L51" s="64">
        <v>1</v>
      </c>
      <c r="M51" s="64" t="s">
        <v>506</v>
      </c>
      <c r="N51" s="64" t="s">
        <v>506</v>
      </c>
      <c r="O51" s="65" t="s">
        <v>506</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8209</v>
      </c>
      <c r="L52" s="64">
        <v>7804</v>
      </c>
      <c r="M52" s="64">
        <v>7770</v>
      </c>
      <c r="N52" s="64">
        <v>7534</v>
      </c>
      <c r="O52" s="65">
        <v>7379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1843</v>
      </c>
      <c r="L53" s="69">
        <v>1934</v>
      </c>
      <c r="M53" s="69">
        <v>2389</v>
      </c>
      <c r="N53" s="69">
        <v>2419</v>
      </c>
      <c r="O53" s="70">
        <v>2276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602</v>
      </c>
      <c r="L57" s="83" t="s">
        <v>602</v>
      </c>
      <c r="M57" s="83" t="s">
        <v>605</v>
      </c>
      <c r="N57" s="83" t="s">
        <v>607</v>
      </c>
      <c r="O57" s="84" t="s">
        <v>608</v>
      </c>
    </row>
    <row r="58" spans="1:21" ht="31.5" customHeight="1" thickBot="1" x14ac:dyDescent="0.2">
      <c r="B58" s="1218"/>
      <c r="C58" s="1219"/>
      <c r="D58" s="1223" t="s">
        <v>27</v>
      </c>
      <c r="E58" s="1224"/>
      <c r="F58" s="1224"/>
      <c r="G58" s="1224"/>
      <c r="H58" s="1224"/>
      <c r="I58" s="1224"/>
      <c r="J58" s="1225"/>
      <c r="K58" s="85" t="s">
        <v>603</v>
      </c>
      <c r="L58" s="86" t="s">
        <v>604</v>
      </c>
      <c r="M58" s="86" t="s">
        <v>606</v>
      </c>
      <c r="N58" s="86" t="s">
        <v>608</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m1AWZmXDTcDgghagAVNSSQ0dUWNhnmtNt57sRl4fwgYQjk5EvDbZ8Sk+1RZWgQYsvwPi9EhKsCtfipdUikMEQ==" saltValue="NHxuyHlY+GHlYjyaADFs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46" t="s">
        <v>30</v>
      </c>
      <c r="C41" s="1247"/>
      <c r="D41" s="101"/>
      <c r="E41" s="1248" t="s">
        <v>31</v>
      </c>
      <c r="F41" s="1248"/>
      <c r="G41" s="1248"/>
      <c r="H41" s="1249"/>
      <c r="I41" s="102">
        <v>73563</v>
      </c>
      <c r="J41" s="103">
        <v>79352</v>
      </c>
      <c r="K41" s="103">
        <v>81870</v>
      </c>
      <c r="L41" s="103">
        <v>82579</v>
      </c>
      <c r="M41" s="104">
        <v>84838</v>
      </c>
    </row>
    <row r="42" spans="2:13" ht="27.75" customHeight="1" x14ac:dyDescent="0.15">
      <c r="B42" s="1236"/>
      <c r="C42" s="1237"/>
      <c r="D42" s="105"/>
      <c r="E42" s="1240" t="s">
        <v>32</v>
      </c>
      <c r="F42" s="1240"/>
      <c r="G42" s="1240"/>
      <c r="H42" s="1241"/>
      <c r="I42" s="106">
        <v>1948</v>
      </c>
      <c r="J42" s="107">
        <v>1763</v>
      </c>
      <c r="K42" s="107">
        <v>1628</v>
      </c>
      <c r="L42" s="107">
        <v>1498</v>
      </c>
      <c r="M42" s="108">
        <v>2043</v>
      </c>
    </row>
    <row r="43" spans="2:13" ht="27.75" customHeight="1" x14ac:dyDescent="0.15">
      <c r="B43" s="1236"/>
      <c r="C43" s="1237"/>
      <c r="D43" s="105"/>
      <c r="E43" s="1240" t="s">
        <v>33</v>
      </c>
      <c r="F43" s="1240"/>
      <c r="G43" s="1240"/>
      <c r="H43" s="1241"/>
      <c r="I43" s="106">
        <v>21254</v>
      </c>
      <c r="J43" s="107">
        <v>20863</v>
      </c>
      <c r="K43" s="107">
        <v>20304</v>
      </c>
      <c r="L43" s="107">
        <v>20281</v>
      </c>
      <c r="M43" s="108">
        <v>19963</v>
      </c>
    </row>
    <row r="44" spans="2:13" ht="27.75" customHeight="1" x14ac:dyDescent="0.15">
      <c r="B44" s="1236"/>
      <c r="C44" s="1237"/>
      <c r="D44" s="105"/>
      <c r="E44" s="1240" t="s">
        <v>34</v>
      </c>
      <c r="F44" s="1240"/>
      <c r="G44" s="1240"/>
      <c r="H44" s="1241"/>
      <c r="I44" s="106">
        <v>7162</v>
      </c>
      <c r="J44" s="107">
        <v>6797</v>
      </c>
      <c r="K44" s="107">
        <v>6045</v>
      </c>
      <c r="L44" s="107">
        <v>5607</v>
      </c>
      <c r="M44" s="108">
        <v>5021</v>
      </c>
    </row>
    <row r="45" spans="2:13" ht="27.75" customHeight="1" x14ac:dyDescent="0.15">
      <c r="B45" s="1236"/>
      <c r="C45" s="1237"/>
      <c r="D45" s="105"/>
      <c r="E45" s="1240" t="s">
        <v>35</v>
      </c>
      <c r="F45" s="1240"/>
      <c r="G45" s="1240"/>
      <c r="H45" s="1241"/>
      <c r="I45" s="106">
        <v>7420</v>
      </c>
      <c r="J45" s="107">
        <v>6897</v>
      </c>
      <c r="K45" s="107">
        <v>6796</v>
      </c>
      <c r="L45" s="107">
        <v>6540</v>
      </c>
      <c r="M45" s="108">
        <v>6424</v>
      </c>
    </row>
    <row r="46" spans="2:13" ht="27.75" customHeight="1" x14ac:dyDescent="0.15">
      <c r="B46" s="1236"/>
      <c r="C46" s="1237"/>
      <c r="D46" s="109"/>
      <c r="E46" s="1240" t="s">
        <v>36</v>
      </c>
      <c r="F46" s="1240"/>
      <c r="G46" s="1240"/>
      <c r="H46" s="1241"/>
      <c r="I46" s="106">
        <v>3604</v>
      </c>
      <c r="J46" s="107" t="s">
        <v>506</v>
      </c>
      <c r="K46" s="107" t="s">
        <v>506</v>
      </c>
      <c r="L46" s="107" t="s">
        <v>506</v>
      </c>
      <c r="M46" s="108" t="s">
        <v>506</v>
      </c>
    </row>
    <row r="47" spans="2:13" ht="27.75" customHeight="1" x14ac:dyDescent="0.15">
      <c r="B47" s="1236"/>
      <c r="C47" s="1237"/>
      <c r="D47" s="110"/>
      <c r="E47" s="1250" t="s">
        <v>37</v>
      </c>
      <c r="F47" s="1251"/>
      <c r="G47" s="1251"/>
      <c r="H47" s="1252"/>
      <c r="I47" s="106" t="s">
        <v>506</v>
      </c>
      <c r="J47" s="107" t="s">
        <v>506</v>
      </c>
      <c r="K47" s="107" t="s">
        <v>506</v>
      </c>
      <c r="L47" s="107" t="s">
        <v>506</v>
      </c>
      <c r="M47" s="108" t="s">
        <v>506</v>
      </c>
    </row>
    <row r="48" spans="2:13" ht="27.75" customHeight="1" x14ac:dyDescent="0.15">
      <c r="B48" s="1236"/>
      <c r="C48" s="1237"/>
      <c r="D48" s="105"/>
      <c r="E48" s="1240" t="s">
        <v>38</v>
      </c>
      <c r="F48" s="1240"/>
      <c r="G48" s="1240"/>
      <c r="H48" s="1241"/>
      <c r="I48" s="106" t="s">
        <v>506</v>
      </c>
      <c r="J48" s="107" t="s">
        <v>506</v>
      </c>
      <c r="K48" s="107" t="s">
        <v>506</v>
      </c>
      <c r="L48" s="107" t="s">
        <v>506</v>
      </c>
      <c r="M48" s="108" t="s">
        <v>506</v>
      </c>
    </row>
    <row r="49" spans="2:13" ht="27.75" customHeight="1" x14ac:dyDescent="0.15">
      <c r="B49" s="1238"/>
      <c r="C49" s="1239"/>
      <c r="D49" s="105"/>
      <c r="E49" s="1240" t="s">
        <v>39</v>
      </c>
      <c r="F49" s="1240"/>
      <c r="G49" s="1240"/>
      <c r="H49" s="1241"/>
      <c r="I49" s="106" t="s">
        <v>506</v>
      </c>
      <c r="J49" s="107" t="s">
        <v>506</v>
      </c>
      <c r="K49" s="107" t="s">
        <v>506</v>
      </c>
      <c r="L49" s="107" t="s">
        <v>506</v>
      </c>
      <c r="M49" s="108" t="s">
        <v>506</v>
      </c>
    </row>
    <row r="50" spans="2:13" ht="27.75" customHeight="1" x14ac:dyDescent="0.15">
      <c r="B50" s="1234" t="s">
        <v>40</v>
      </c>
      <c r="C50" s="1235"/>
      <c r="D50" s="111"/>
      <c r="E50" s="1240" t="s">
        <v>41</v>
      </c>
      <c r="F50" s="1240"/>
      <c r="G50" s="1240"/>
      <c r="H50" s="1241"/>
      <c r="I50" s="106">
        <v>6599</v>
      </c>
      <c r="J50" s="107">
        <v>8929</v>
      </c>
      <c r="K50" s="107">
        <v>9038</v>
      </c>
      <c r="L50" s="107">
        <v>10288</v>
      </c>
      <c r="M50" s="108">
        <v>11155</v>
      </c>
    </row>
    <row r="51" spans="2:13" ht="27.75" customHeight="1" x14ac:dyDescent="0.15">
      <c r="B51" s="1236"/>
      <c r="C51" s="1237"/>
      <c r="D51" s="105"/>
      <c r="E51" s="1240" t="s">
        <v>42</v>
      </c>
      <c r="F51" s="1240"/>
      <c r="G51" s="1240"/>
      <c r="H51" s="1241"/>
      <c r="I51" s="106">
        <v>19093</v>
      </c>
      <c r="J51" s="107">
        <v>20294</v>
      </c>
      <c r="K51" s="107">
        <v>20821</v>
      </c>
      <c r="L51" s="107">
        <v>21593</v>
      </c>
      <c r="M51" s="108">
        <v>22496</v>
      </c>
    </row>
    <row r="52" spans="2:13" ht="27.75" customHeight="1" x14ac:dyDescent="0.15">
      <c r="B52" s="1238"/>
      <c r="C52" s="1239"/>
      <c r="D52" s="105"/>
      <c r="E52" s="1240" t="s">
        <v>43</v>
      </c>
      <c r="F52" s="1240"/>
      <c r="G52" s="1240"/>
      <c r="H52" s="1241"/>
      <c r="I52" s="106">
        <v>62077</v>
      </c>
      <c r="J52" s="107">
        <v>61981</v>
      </c>
      <c r="K52" s="107">
        <v>61865</v>
      </c>
      <c r="L52" s="107">
        <v>62264</v>
      </c>
      <c r="M52" s="108">
        <v>62410</v>
      </c>
    </row>
    <row r="53" spans="2:13" ht="27.75" customHeight="1" thickBot="1" x14ac:dyDescent="0.2">
      <c r="B53" s="1242" t="s">
        <v>44</v>
      </c>
      <c r="C53" s="1243"/>
      <c r="D53" s="112"/>
      <c r="E53" s="1244" t="s">
        <v>45</v>
      </c>
      <c r="F53" s="1244"/>
      <c r="G53" s="1244"/>
      <c r="H53" s="1245"/>
      <c r="I53" s="113">
        <v>27182</v>
      </c>
      <c r="J53" s="114">
        <v>24468</v>
      </c>
      <c r="K53" s="114">
        <v>24918</v>
      </c>
      <c r="L53" s="114">
        <v>22360</v>
      </c>
      <c r="M53" s="115">
        <v>22229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QVfIHOM+bZ4JYCikkuM+JNXVFcrPIaLDmQckLwitzPywvtarXdTLlB9Je6/qo4hkXGsUfdmMe2kJy7R4rtGfQ==" saltValue="KfYCjcX+BmL+SYdMXWXO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48</v>
      </c>
      <c r="D55" s="1261"/>
      <c r="E55" s="1262"/>
      <c r="F55" s="127">
        <v>3224</v>
      </c>
      <c r="G55" s="127">
        <v>3667</v>
      </c>
      <c r="H55" s="128">
        <v>3589</v>
      </c>
    </row>
    <row r="56" spans="2:8" ht="52.5" customHeight="1" x14ac:dyDescent="0.15">
      <c r="B56" s="129"/>
      <c r="C56" s="1263" t="s">
        <v>49</v>
      </c>
      <c r="D56" s="1263"/>
      <c r="E56" s="1264"/>
      <c r="F56" s="130">
        <v>1812</v>
      </c>
      <c r="G56" s="130">
        <v>2170</v>
      </c>
      <c r="H56" s="131">
        <v>2188</v>
      </c>
    </row>
    <row r="57" spans="2:8" ht="53.25" customHeight="1" x14ac:dyDescent="0.15">
      <c r="B57" s="129"/>
      <c r="C57" s="1265" t="s">
        <v>50</v>
      </c>
      <c r="D57" s="1265"/>
      <c r="E57" s="1266"/>
      <c r="F57" s="132">
        <v>3453</v>
      </c>
      <c r="G57" s="132">
        <v>3651</v>
      </c>
      <c r="H57" s="133">
        <v>3992</v>
      </c>
    </row>
    <row r="58" spans="2:8" ht="45.75" customHeight="1" x14ac:dyDescent="0.15">
      <c r="B58" s="134"/>
      <c r="C58" s="1253" t="s">
        <v>594</v>
      </c>
      <c r="D58" s="1254"/>
      <c r="E58" s="1255"/>
      <c r="F58" s="135">
        <v>1810</v>
      </c>
      <c r="G58" s="135">
        <v>1917</v>
      </c>
      <c r="H58" s="136">
        <v>1881</v>
      </c>
    </row>
    <row r="59" spans="2:8" ht="45.75" customHeight="1" x14ac:dyDescent="0.15">
      <c r="B59" s="134"/>
      <c r="C59" s="1253" t="s">
        <v>595</v>
      </c>
      <c r="D59" s="1254"/>
      <c r="E59" s="1255"/>
      <c r="F59" s="135">
        <v>397</v>
      </c>
      <c r="G59" s="135">
        <v>579</v>
      </c>
      <c r="H59" s="136">
        <v>759</v>
      </c>
    </row>
    <row r="60" spans="2:8" ht="45.75" customHeight="1" x14ac:dyDescent="0.15">
      <c r="B60" s="134"/>
      <c r="C60" s="1253" t="s">
        <v>596</v>
      </c>
      <c r="D60" s="1254"/>
      <c r="E60" s="1255"/>
      <c r="F60" s="135">
        <v>308</v>
      </c>
      <c r="G60" s="135">
        <v>210</v>
      </c>
      <c r="H60" s="136">
        <v>310</v>
      </c>
    </row>
    <row r="61" spans="2:8" ht="45.75" customHeight="1" x14ac:dyDescent="0.15">
      <c r="B61" s="134"/>
      <c r="C61" s="1253" t="s">
        <v>597</v>
      </c>
      <c r="D61" s="1254"/>
      <c r="E61" s="1255"/>
      <c r="F61" s="135">
        <v>233</v>
      </c>
      <c r="G61" s="135">
        <v>198</v>
      </c>
      <c r="H61" s="136">
        <v>268</v>
      </c>
    </row>
    <row r="62" spans="2:8" ht="45.75" customHeight="1" thickBot="1" x14ac:dyDescent="0.2">
      <c r="B62" s="137"/>
      <c r="C62" s="1256" t="s">
        <v>598</v>
      </c>
      <c r="D62" s="1257"/>
      <c r="E62" s="1258"/>
      <c r="F62" s="138">
        <v>151</v>
      </c>
      <c r="G62" s="138">
        <v>151</v>
      </c>
      <c r="H62" s="139">
        <v>150</v>
      </c>
    </row>
    <row r="63" spans="2:8" ht="52.5" customHeight="1" thickBot="1" x14ac:dyDescent="0.2">
      <c r="B63" s="140"/>
      <c r="C63" s="1259" t="s">
        <v>51</v>
      </c>
      <c r="D63" s="1259"/>
      <c r="E63" s="1260"/>
      <c r="F63" s="141">
        <v>8490</v>
      </c>
      <c r="G63" s="141">
        <v>9488</v>
      </c>
      <c r="H63" s="142">
        <v>9770</v>
      </c>
    </row>
    <row r="64" spans="2:8" ht="15" customHeight="1" x14ac:dyDescent="0.15"/>
    <row r="65" ht="0" hidden="1" customHeight="1" x14ac:dyDescent="0.15"/>
    <row r="66" ht="0" hidden="1" customHeight="1" x14ac:dyDescent="0.15"/>
  </sheetData>
  <sheetProtection algorithmName="SHA-512" hashValue="xVkC9tTiXmKcxK4G2pFrl9fN+Vbv4MbiWyegT5lmbx40XdEJJ9Q6OufR9y3Tts9UEIeqjBF3DyL5LC9cGt8g/w==" saltValue="aiKrisWOYkVJCN1fB66j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614</v>
      </c>
      <c r="AO51" s="1305"/>
      <c r="AP51" s="1305"/>
      <c r="AQ51" s="1305"/>
      <c r="AR51" s="1305"/>
      <c r="AS51" s="1305"/>
      <c r="AT51" s="1305"/>
      <c r="AU51" s="1305"/>
      <c r="AV51" s="1305"/>
      <c r="AW51" s="1305"/>
      <c r="AX51" s="1305"/>
      <c r="AY51" s="1305"/>
      <c r="AZ51" s="1305"/>
      <c r="BA51" s="1305"/>
      <c r="BB51" s="1305" t="s">
        <v>616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72.3</v>
      </c>
      <c r="BY51" s="1307"/>
      <c r="BZ51" s="1307"/>
      <c r="CA51" s="1307"/>
      <c r="CB51" s="1307"/>
      <c r="CC51" s="1307"/>
      <c r="CD51" s="1307"/>
      <c r="CE51" s="1307"/>
      <c r="CF51" s="1307">
        <v>73.7</v>
      </c>
      <c r="CG51" s="1307"/>
      <c r="CH51" s="1307"/>
      <c r="CI51" s="1307"/>
      <c r="CJ51" s="1307"/>
      <c r="CK51" s="1307"/>
      <c r="CL51" s="1307"/>
      <c r="CM51" s="1307"/>
      <c r="CN51" s="1307">
        <v>66</v>
      </c>
      <c r="CO51" s="1307"/>
      <c r="CP51" s="1307"/>
      <c r="CQ51" s="1307"/>
      <c r="CR51" s="1307"/>
      <c r="CS51" s="1307"/>
      <c r="CT51" s="1307"/>
      <c r="CU51" s="1307"/>
      <c r="CV51" s="1307">
        <v>65.099999999999994</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43.9</v>
      </c>
      <c r="BY53" s="1307"/>
      <c r="BZ53" s="1307"/>
      <c r="CA53" s="1307"/>
      <c r="CB53" s="1307"/>
      <c r="CC53" s="1307"/>
      <c r="CD53" s="1307"/>
      <c r="CE53" s="1307"/>
      <c r="CF53" s="1307">
        <v>50.6</v>
      </c>
      <c r="CG53" s="1307"/>
      <c r="CH53" s="1307"/>
      <c r="CI53" s="1307"/>
      <c r="CJ53" s="1307"/>
      <c r="CK53" s="1307"/>
      <c r="CL53" s="1307"/>
      <c r="CM53" s="1307"/>
      <c r="CN53" s="1307">
        <v>51.7</v>
      </c>
      <c r="CO53" s="1307"/>
      <c r="CP53" s="1307"/>
      <c r="CQ53" s="1307"/>
      <c r="CR53" s="1307"/>
      <c r="CS53" s="1307"/>
      <c r="CT53" s="1307"/>
      <c r="CU53" s="1307"/>
      <c r="CV53" s="1307">
        <v>52.2</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618</v>
      </c>
      <c r="AO55" s="1301"/>
      <c r="AP55" s="1301"/>
      <c r="AQ55" s="1301"/>
      <c r="AR55" s="1301"/>
      <c r="AS55" s="1301"/>
      <c r="AT55" s="1301"/>
      <c r="AU55" s="1301"/>
      <c r="AV55" s="1301"/>
      <c r="AW55" s="1301"/>
      <c r="AX55" s="1301"/>
      <c r="AY55" s="1301"/>
      <c r="AZ55" s="1301"/>
      <c r="BA55" s="1301"/>
      <c r="BB55" s="1305" t="s">
        <v>615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25.4</v>
      </c>
      <c r="BY55" s="1307"/>
      <c r="BZ55" s="1307"/>
      <c r="CA55" s="1307"/>
      <c r="CB55" s="1307"/>
      <c r="CC55" s="1307"/>
      <c r="CD55" s="1307"/>
      <c r="CE55" s="1307"/>
      <c r="CF55" s="1307">
        <v>16.600000000000001</v>
      </c>
      <c r="CG55" s="1307"/>
      <c r="CH55" s="1307"/>
      <c r="CI55" s="1307"/>
      <c r="CJ55" s="1307"/>
      <c r="CK55" s="1307"/>
      <c r="CL55" s="1307"/>
      <c r="CM55" s="1307"/>
      <c r="CN55" s="1307">
        <v>17.399999999999999</v>
      </c>
      <c r="CO55" s="1307"/>
      <c r="CP55" s="1307"/>
      <c r="CQ55" s="1307"/>
      <c r="CR55" s="1307"/>
      <c r="CS55" s="1307"/>
      <c r="CT55" s="1307"/>
      <c r="CU55" s="1307"/>
      <c r="CV55" s="1307">
        <v>12.1</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52.6</v>
      </c>
      <c r="BY57" s="1307"/>
      <c r="BZ57" s="1307"/>
      <c r="CA57" s="1307"/>
      <c r="CB57" s="1307"/>
      <c r="CC57" s="1307"/>
      <c r="CD57" s="1307"/>
      <c r="CE57" s="1307"/>
      <c r="CF57" s="1307">
        <v>58.6</v>
      </c>
      <c r="CG57" s="1307"/>
      <c r="CH57" s="1307"/>
      <c r="CI57" s="1307"/>
      <c r="CJ57" s="1307"/>
      <c r="CK57" s="1307"/>
      <c r="CL57" s="1307"/>
      <c r="CM57" s="1307"/>
      <c r="CN57" s="1307">
        <v>58.9</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619</v>
      </c>
    </row>
    <row r="64" spans="1:109" x14ac:dyDescent="0.15">
      <c r="B64" s="1276"/>
      <c r="G64" s="1283"/>
      <c r="I64" s="1317"/>
      <c r="J64" s="1317"/>
      <c r="K64" s="1317"/>
      <c r="L64" s="1317"/>
      <c r="M64" s="1317"/>
      <c r="N64" s="1318"/>
      <c r="AM64" s="1283"/>
      <c r="AN64" s="1283" t="s">
        <v>611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614</v>
      </c>
      <c r="AO73" s="1305"/>
      <c r="AP73" s="1305"/>
      <c r="AQ73" s="1305"/>
      <c r="AR73" s="1305"/>
      <c r="AS73" s="1305"/>
      <c r="AT73" s="1305"/>
      <c r="AU73" s="1305"/>
      <c r="AV73" s="1305"/>
      <c r="AW73" s="1305"/>
      <c r="AX73" s="1305"/>
      <c r="AY73" s="1305"/>
      <c r="AZ73" s="1305"/>
      <c r="BA73" s="1305"/>
      <c r="BB73" s="1305" t="s">
        <v>621</v>
      </c>
      <c r="BC73" s="1305"/>
      <c r="BD73" s="1305"/>
      <c r="BE73" s="1305"/>
      <c r="BF73" s="1305"/>
      <c r="BG73" s="1305"/>
      <c r="BH73" s="1305"/>
      <c r="BI73" s="1305"/>
      <c r="BJ73" s="1305"/>
      <c r="BK73" s="1305"/>
      <c r="BL73" s="1305"/>
      <c r="BM73" s="1305"/>
      <c r="BN73" s="1305"/>
      <c r="BO73" s="1305"/>
      <c r="BP73" s="1307">
        <v>82.3</v>
      </c>
      <c r="BQ73" s="1307"/>
      <c r="BR73" s="1307"/>
      <c r="BS73" s="1307"/>
      <c r="BT73" s="1307"/>
      <c r="BU73" s="1307"/>
      <c r="BV73" s="1307"/>
      <c r="BW73" s="1307"/>
      <c r="BX73" s="1307">
        <v>72.3</v>
      </c>
      <c r="BY73" s="1307"/>
      <c r="BZ73" s="1307"/>
      <c r="CA73" s="1307"/>
      <c r="CB73" s="1307"/>
      <c r="CC73" s="1307"/>
      <c r="CD73" s="1307"/>
      <c r="CE73" s="1307"/>
      <c r="CF73" s="1307">
        <v>73.7</v>
      </c>
      <c r="CG73" s="1307"/>
      <c r="CH73" s="1307"/>
      <c r="CI73" s="1307"/>
      <c r="CJ73" s="1307"/>
      <c r="CK73" s="1307"/>
      <c r="CL73" s="1307"/>
      <c r="CM73" s="1307"/>
      <c r="CN73" s="1307">
        <v>66</v>
      </c>
      <c r="CO73" s="1307"/>
      <c r="CP73" s="1307"/>
      <c r="CQ73" s="1307"/>
      <c r="CR73" s="1307"/>
      <c r="CS73" s="1307"/>
      <c r="CT73" s="1307"/>
      <c r="CU73" s="1307"/>
      <c r="CV73" s="1307">
        <v>65.099999999999994</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622</v>
      </c>
      <c r="BC75" s="1305"/>
      <c r="BD75" s="1305"/>
      <c r="BE75" s="1305"/>
      <c r="BF75" s="1305"/>
      <c r="BG75" s="1305"/>
      <c r="BH75" s="1305"/>
      <c r="BI75" s="1305"/>
      <c r="BJ75" s="1305"/>
      <c r="BK75" s="1305"/>
      <c r="BL75" s="1305"/>
      <c r="BM75" s="1305"/>
      <c r="BN75" s="1305"/>
      <c r="BO75" s="1305"/>
      <c r="BP75" s="1307">
        <v>7.4</v>
      </c>
      <c r="BQ75" s="1307"/>
      <c r="BR75" s="1307"/>
      <c r="BS75" s="1307"/>
      <c r="BT75" s="1307"/>
      <c r="BU75" s="1307"/>
      <c r="BV75" s="1307"/>
      <c r="BW75" s="1307"/>
      <c r="BX75" s="1307">
        <v>5.9</v>
      </c>
      <c r="BY75" s="1307"/>
      <c r="BZ75" s="1307"/>
      <c r="CA75" s="1307"/>
      <c r="CB75" s="1307"/>
      <c r="CC75" s="1307"/>
      <c r="CD75" s="1307"/>
      <c r="CE75" s="1307"/>
      <c r="CF75" s="1307">
        <v>6.1</v>
      </c>
      <c r="CG75" s="1307"/>
      <c r="CH75" s="1307"/>
      <c r="CI75" s="1307"/>
      <c r="CJ75" s="1307"/>
      <c r="CK75" s="1307"/>
      <c r="CL75" s="1307"/>
      <c r="CM75" s="1307"/>
      <c r="CN75" s="1307">
        <v>6.6</v>
      </c>
      <c r="CO75" s="1307"/>
      <c r="CP75" s="1307"/>
      <c r="CQ75" s="1307"/>
      <c r="CR75" s="1307"/>
      <c r="CS75" s="1307"/>
      <c r="CT75" s="1307"/>
      <c r="CU75" s="1307"/>
      <c r="CV75" s="1307">
        <v>6.9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623</v>
      </c>
      <c r="AO77" s="1301"/>
      <c r="AP77" s="1301"/>
      <c r="AQ77" s="1301"/>
      <c r="AR77" s="1301"/>
      <c r="AS77" s="1301"/>
      <c r="AT77" s="1301"/>
      <c r="AU77" s="1301"/>
      <c r="AV77" s="1301"/>
      <c r="AW77" s="1301"/>
      <c r="AX77" s="1301"/>
      <c r="AY77" s="1301"/>
      <c r="AZ77" s="1301"/>
      <c r="BA77" s="1301"/>
      <c r="BB77" s="1305" t="s">
        <v>616</v>
      </c>
      <c r="BC77" s="1305"/>
      <c r="BD77" s="1305"/>
      <c r="BE77" s="1305"/>
      <c r="BF77" s="1305"/>
      <c r="BG77" s="1305"/>
      <c r="BH77" s="1305"/>
      <c r="BI77" s="1305"/>
      <c r="BJ77" s="1305"/>
      <c r="BK77" s="1305"/>
      <c r="BL77" s="1305"/>
      <c r="BM77" s="1305"/>
      <c r="BN77" s="1305"/>
      <c r="BO77" s="1305"/>
      <c r="BP77" s="1307">
        <v>30.5</v>
      </c>
      <c r="BQ77" s="1307"/>
      <c r="BR77" s="1307"/>
      <c r="BS77" s="1307"/>
      <c r="BT77" s="1307"/>
      <c r="BU77" s="1307"/>
      <c r="BV77" s="1307"/>
      <c r="BW77" s="1307"/>
      <c r="BX77" s="1307">
        <v>25.4</v>
      </c>
      <c r="BY77" s="1307"/>
      <c r="BZ77" s="1307"/>
      <c r="CA77" s="1307"/>
      <c r="CB77" s="1307"/>
      <c r="CC77" s="1307"/>
      <c r="CD77" s="1307"/>
      <c r="CE77" s="1307"/>
      <c r="CF77" s="1307">
        <v>16.600000000000001</v>
      </c>
      <c r="CG77" s="1307"/>
      <c r="CH77" s="1307"/>
      <c r="CI77" s="1307"/>
      <c r="CJ77" s="1307"/>
      <c r="CK77" s="1307"/>
      <c r="CL77" s="1307"/>
      <c r="CM77" s="1307"/>
      <c r="CN77" s="1307">
        <v>17.399999999999999</v>
      </c>
      <c r="CO77" s="1307"/>
      <c r="CP77" s="1307"/>
      <c r="CQ77" s="1307"/>
      <c r="CR77" s="1307"/>
      <c r="CS77" s="1307"/>
      <c r="CT77" s="1307"/>
      <c r="CU77" s="1307"/>
      <c r="CV77" s="1307">
        <v>12.1</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624</v>
      </c>
      <c r="BC79" s="1305"/>
      <c r="BD79" s="1305"/>
      <c r="BE79" s="1305"/>
      <c r="BF79" s="1305"/>
      <c r="BG79" s="1305"/>
      <c r="BH79" s="1305"/>
      <c r="BI79" s="1305"/>
      <c r="BJ79" s="1305"/>
      <c r="BK79" s="1305"/>
      <c r="BL79" s="1305"/>
      <c r="BM79" s="1305"/>
      <c r="BN79" s="1305"/>
      <c r="BO79" s="1305"/>
      <c r="BP79" s="1307">
        <v>5.2</v>
      </c>
      <c r="BQ79" s="1307"/>
      <c r="BR79" s="1307"/>
      <c r="BS79" s="1307"/>
      <c r="BT79" s="1307"/>
      <c r="BU79" s="1307"/>
      <c r="BV79" s="1307"/>
      <c r="BW79" s="1307"/>
      <c r="BX79" s="1307">
        <v>4.8</v>
      </c>
      <c r="BY79" s="1307"/>
      <c r="BZ79" s="1307"/>
      <c r="CA79" s="1307"/>
      <c r="CB79" s="1307"/>
      <c r="CC79" s="1307"/>
      <c r="CD79" s="1307"/>
      <c r="CE79" s="1307"/>
      <c r="CF79" s="1307">
        <v>3.6</v>
      </c>
      <c r="CG79" s="1307"/>
      <c r="CH79" s="1307"/>
      <c r="CI79" s="1307"/>
      <c r="CJ79" s="1307"/>
      <c r="CK79" s="1307"/>
      <c r="CL79" s="1307"/>
      <c r="CM79" s="1307"/>
      <c r="CN79" s="1307">
        <v>3.6</v>
      </c>
      <c r="CO79" s="1307"/>
      <c r="CP79" s="1307"/>
      <c r="CQ79" s="1307"/>
      <c r="CR79" s="1307"/>
      <c r="CS79" s="1307"/>
      <c r="CT79" s="1307"/>
      <c r="CU79" s="1307"/>
      <c r="CV79" s="1307">
        <v>3.5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pvg0EhZzvNSipuixWqbgSTAAcB2gb3aFVujnCwBOV1qCc8Dr7Vuqkyj/jcD14VaQGdEz1Cd1nktSOa5EdfoA==" saltValue="GgYPe7Y/n+e7GXo9sJE+9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oZ7mP0pBMq0OfykQEH2/HjXyBxUBNOqB948koDMfLAxX8cdJ0f2eY7iW/PU/lNn45T4X1BF3bkHUEV0p12RVQ==" saltValue="KXNhLyIXSuTZEhsy8Ajk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uOO8+85RY80YSKWAkO+hk1FnXkdi+ooY/bz2xYjV4K8xxYUFX/wwfsWYEdC1GISE/26FKYuozwN2nThfrKxYQ==" saltValue="Fm4vn+P5VQ0UVoKN79u+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47154</v>
      </c>
      <c r="E3" s="161"/>
      <c r="F3" s="162">
        <v>45117</v>
      </c>
      <c r="G3" s="163"/>
      <c r="H3" s="164"/>
    </row>
    <row r="4" spans="1:8" x14ac:dyDescent="0.15">
      <c r="A4" s="165"/>
      <c r="B4" s="166"/>
      <c r="C4" s="167"/>
      <c r="D4" s="168">
        <v>33727</v>
      </c>
      <c r="E4" s="169"/>
      <c r="F4" s="170">
        <v>25589</v>
      </c>
      <c r="G4" s="171"/>
      <c r="H4" s="172"/>
    </row>
    <row r="5" spans="1:8" x14ac:dyDescent="0.15">
      <c r="A5" s="153" t="s">
        <v>539</v>
      </c>
      <c r="B5" s="158"/>
      <c r="C5" s="159"/>
      <c r="D5" s="160">
        <v>62879</v>
      </c>
      <c r="E5" s="161"/>
      <c r="F5" s="162">
        <v>39951</v>
      </c>
      <c r="G5" s="163"/>
      <c r="H5" s="164"/>
    </row>
    <row r="6" spans="1:8" x14ac:dyDescent="0.15">
      <c r="A6" s="165"/>
      <c r="B6" s="166"/>
      <c r="C6" s="167"/>
      <c r="D6" s="168">
        <v>41368</v>
      </c>
      <c r="E6" s="169"/>
      <c r="F6" s="170">
        <v>22555</v>
      </c>
      <c r="G6" s="171"/>
      <c r="H6" s="172"/>
    </row>
    <row r="7" spans="1:8" x14ac:dyDescent="0.15">
      <c r="A7" s="153" t="s">
        <v>540</v>
      </c>
      <c r="B7" s="158"/>
      <c r="C7" s="159"/>
      <c r="D7" s="160">
        <v>72920</v>
      </c>
      <c r="E7" s="161"/>
      <c r="F7" s="162">
        <v>39893</v>
      </c>
      <c r="G7" s="163"/>
      <c r="H7" s="164"/>
    </row>
    <row r="8" spans="1:8" x14ac:dyDescent="0.15">
      <c r="A8" s="165"/>
      <c r="B8" s="166"/>
      <c r="C8" s="167"/>
      <c r="D8" s="168">
        <v>38828</v>
      </c>
      <c r="E8" s="169"/>
      <c r="F8" s="170">
        <v>26170</v>
      </c>
      <c r="G8" s="171"/>
      <c r="H8" s="172"/>
    </row>
    <row r="9" spans="1:8" x14ac:dyDescent="0.15">
      <c r="A9" s="153" t="s">
        <v>541</v>
      </c>
      <c r="B9" s="158"/>
      <c r="C9" s="159"/>
      <c r="D9" s="160">
        <v>63965</v>
      </c>
      <c r="E9" s="161"/>
      <c r="F9" s="162">
        <v>41080</v>
      </c>
      <c r="G9" s="163"/>
      <c r="H9" s="164"/>
    </row>
    <row r="10" spans="1:8" x14ac:dyDescent="0.15">
      <c r="A10" s="165"/>
      <c r="B10" s="166"/>
      <c r="C10" s="167"/>
      <c r="D10" s="168">
        <v>32630</v>
      </c>
      <c r="E10" s="169"/>
      <c r="F10" s="170">
        <v>27265</v>
      </c>
      <c r="G10" s="171"/>
      <c r="H10" s="172"/>
    </row>
    <row r="11" spans="1:8" x14ac:dyDescent="0.15">
      <c r="A11" s="153" t="s">
        <v>542</v>
      </c>
      <c r="B11" s="158"/>
      <c r="C11" s="159"/>
      <c r="D11" s="160">
        <v>72022</v>
      </c>
      <c r="E11" s="161"/>
      <c r="F11" s="162">
        <v>33173</v>
      </c>
      <c r="G11" s="163"/>
      <c r="H11" s="164"/>
    </row>
    <row r="12" spans="1:8" x14ac:dyDescent="0.15">
      <c r="A12" s="165"/>
      <c r="B12" s="166"/>
      <c r="C12" s="173"/>
      <c r="D12" s="168">
        <v>32056</v>
      </c>
      <c r="E12" s="169"/>
      <c r="F12" s="170">
        <v>20353</v>
      </c>
      <c r="G12" s="171"/>
      <c r="H12" s="172"/>
    </row>
    <row r="13" spans="1:8" x14ac:dyDescent="0.15">
      <c r="A13" s="153"/>
      <c r="B13" s="158"/>
      <c r="C13" s="174"/>
      <c r="D13" s="175">
        <v>63788</v>
      </c>
      <c r="E13" s="176"/>
      <c r="F13" s="177">
        <v>39843</v>
      </c>
      <c r="G13" s="178"/>
      <c r="H13" s="164"/>
    </row>
    <row r="14" spans="1:8" x14ac:dyDescent="0.15">
      <c r="A14" s="165"/>
      <c r="B14" s="166"/>
      <c r="C14" s="167"/>
      <c r="D14" s="168">
        <v>35722</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4.42</v>
      </c>
      <c r="C19" s="179">
        <f>ROUND(VALUE(SUBSTITUTE(実質収支比率等に係る経年分析!G$48,"▲","-")),2)</f>
        <v>3.32</v>
      </c>
      <c r="D19" s="179">
        <f>ROUND(VALUE(SUBSTITUTE(実質収支比率等に係る経年分析!H$48,"▲","-")),2)</f>
        <v>3.04</v>
      </c>
      <c r="E19" s="179">
        <f>ROUND(VALUE(SUBSTITUTE(実質収支比率等に係る経年分析!I$48,"▲","-")),2)</f>
        <v>3.94</v>
      </c>
      <c r="F19" s="179">
        <f>ROUND(VALUE(SUBSTITUTE(実質収支比率等に係る経年分析!J$48,"▲","-")),2)</f>
        <v>4.2300000000000004</v>
      </c>
    </row>
    <row r="20" spans="1:11" x14ac:dyDescent="0.15">
      <c r="A20" s="179" t="s">
        <v>55</v>
      </c>
      <c r="B20" s="179">
        <f>ROUND(VALUE(SUBSTITUTE(実質収支比率等に係る経年分析!F$47,"▲","-")),2)</f>
        <v>6.68</v>
      </c>
      <c r="C20" s="179">
        <f>ROUND(VALUE(SUBSTITUTE(実質収支比率等に係る経年分析!G$47,"▲","-")),2)</f>
        <v>7.58</v>
      </c>
      <c r="D20" s="179">
        <f>ROUND(VALUE(SUBSTITUTE(実質収支比率等に係る経年分析!H$47,"▲","-")),2)</f>
        <v>8.17</v>
      </c>
      <c r="E20" s="179">
        <f>ROUND(VALUE(SUBSTITUTE(実質収支比率等に係る経年分析!I$47,"▲","-")),2)</f>
        <v>9.31</v>
      </c>
      <c r="F20" s="179">
        <f>ROUND(VALUE(SUBSTITUTE(実質収支比率等に係る経年分析!J$47,"▲","-")),2)</f>
        <v>9.08</v>
      </c>
    </row>
    <row r="21" spans="1:11" x14ac:dyDescent="0.15">
      <c r="A21" s="179" t="s">
        <v>56</v>
      </c>
      <c r="B21" s="179">
        <f>IF(ISNUMBER(VALUE(SUBSTITUTE(実質収支比率等に係る経年分析!F$49,"▲","-"))),ROUND(VALUE(SUBSTITUTE(実質収支比率等に係る経年分析!F$49,"▲","-")),2),NA())</f>
        <v>1.74</v>
      </c>
      <c r="C21" s="179">
        <f>IF(ISNUMBER(VALUE(SUBSTITUTE(実質収支比率等に係る経年分析!G$49,"▲","-"))),ROUND(VALUE(SUBSTITUTE(実質収支比率等に係る経年分析!G$49,"▲","-")),2),NA())</f>
        <v>-0.02</v>
      </c>
      <c r="D21" s="179">
        <f>IF(ISNUMBER(VALUE(SUBSTITUTE(実質収支比率等に係る経年分析!H$49,"▲","-"))),ROUND(VALUE(SUBSTITUTE(実質収支比率等に係る経年分析!H$49,"▲","-")),2),NA())</f>
        <v>0.28999999999999998</v>
      </c>
      <c r="E21" s="179">
        <f>IF(ISNUMBER(VALUE(SUBSTITUTE(実質収支比率等に係る経年分析!I$49,"▲","-"))),ROUND(VALUE(SUBSTITUTE(実質収支比率等に係る経年分析!I$49,"▲","-")),2),NA())</f>
        <v>2.02</v>
      </c>
      <c r="F21" s="179">
        <f>IF(ISNUMBER(VALUE(SUBSTITUTE(実質収支比率等に係る経年分析!J$49,"▲","-"))),ROUND(VALUE(SUBSTITUTE(実質収支比率等に係る経年分析!J$49,"▲","-")),2),NA())</f>
        <v>0.11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5.56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0.18</v>
      </c>
    </row>
    <row r="30" spans="1:11" x14ac:dyDescent="0.15">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1.1299999999999999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1.32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0.36</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0.36</v>
      </c>
    </row>
    <row r="32" spans="1:11" x14ac:dyDescent="0.15">
      <c r="A32" s="180" t="str">
        <f>IF(連結実質赤字比率に係る赤字・黒字の構成分析!C$38="",NA(),連結実質赤字比率に係る赤字・黒字の構成分析!C$38)</f>
        <v>公設地方卸売市場事業会計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2.0699999999999998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2.2599999999999998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3.47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4.2300000000000004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4.49</v>
      </c>
    </row>
    <row r="36" spans="1:16" x14ac:dyDescent="0.15">
      <c r="A36" s="180" t="str">
        <f>IF(連結実質赤字比率に係る赤字・黒字の構成分析!C$34="",NA(),連結実質赤字比率に係る赤字・黒字の構成分析!C$34)</f>
        <v>市立病院事業会計</v>
      </c>
      <c r="B36" s="180">
        <f>IF(ROUND(VALUE(SUBSTITUTE(連結実質赤字比率に係る赤字・黒字の構成分析!F$34,"▲", "-")), 2) &lt; 0, ABS(ROUND(VALUE(SUBSTITUTE(連結実質赤字比率に係る赤字・黒字の構成分析!F$34,"▲", "-")), 2)), NA())</f>
        <v>0.28000000000000003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0.89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1.03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2.17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2.25</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8209</v>
      </c>
      <c r="E42" s="181"/>
      <c r="F42" s="181"/>
      <c r="G42" s="181">
        <f>'実質公債費比率（分子）の構造'!L$52</f>
        <v>7804</v>
      </c>
      <c r="H42" s="181"/>
      <c r="I42" s="181"/>
      <c r="J42" s="181">
        <f>'実質公債費比率（分子）の構造'!M$52</f>
        <v>7770</v>
      </c>
      <c r="K42" s="181"/>
      <c r="L42" s="181"/>
      <c r="M42" s="181">
        <f>'実質公債費比率（分子）の構造'!N$52</f>
        <v>7534</v>
      </c>
      <c r="N42" s="181"/>
      <c r="O42" s="181"/>
      <c r="P42" s="181">
        <f>'実質公債費比率（分子）の構造'!O$52</f>
        <v>7379</v>
      </c>
    </row>
    <row r="43" spans="1:16" x14ac:dyDescent="0.15">
      <c r="A43" s="181" t="s">
        <v>64</v>
      </c>
      <c r="B43" s="181" t="str">
        <f>'実質公債費比率（分子）の構造'!K$51</f>
        <v>-</v>
      </c>
      <c r="C43" s="181"/>
      <c r="D43" s="181"/>
      <c r="E43" s="181">
        <f>'実質公債費比率（分子）の構造'!L$51</f>
        <v>1</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149</v>
      </c>
      <c r="C44" s="181"/>
      <c r="D44" s="181"/>
      <c r="E44" s="181">
        <f>'実質公債費比率（分子）の構造'!L$50</f>
        <v>168</v>
      </c>
      <c r="F44" s="181"/>
      <c r="G44" s="181"/>
      <c r="H44" s="181">
        <f>'実質公債費比率（分子）の構造'!M$50</f>
        <v>159</v>
      </c>
      <c r="I44" s="181"/>
      <c r="J44" s="181"/>
      <c r="K44" s="181">
        <f>'実質公債費比率（分子）の構造'!N$50</f>
        <v>153</v>
      </c>
      <c r="L44" s="181"/>
      <c r="M44" s="181"/>
      <c r="N44" s="181">
        <f>'実質公債費比率（分子）の構造'!O$50</f>
        <v>115</v>
      </c>
      <c r="O44" s="181"/>
      <c r="P44" s="181"/>
    </row>
    <row r="45" spans="1:16" x14ac:dyDescent="0.15">
      <c r="A45" s="181" t="s">
        <v>66</v>
      </c>
      <c r="B45" s="181">
        <f>'実質公債費比率（分子）の構造'!K$49</f>
        <v>881</v>
      </c>
      <c r="C45" s="181"/>
      <c r="D45" s="181"/>
      <c r="E45" s="181">
        <f>'実質公債費比率（分子）の構造'!L$49</f>
        <v>783</v>
      </c>
      <c r="F45" s="181"/>
      <c r="G45" s="181"/>
      <c r="H45" s="181">
        <f>'実質公債費比率（分子）の構造'!M$49</f>
        <v>697</v>
      </c>
      <c r="I45" s="181"/>
      <c r="J45" s="181"/>
      <c r="K45" s="181">
        <f>'実質公債費比率（分子）の構造'!N$49</f>
        <v>643</v>
      </c>
      <c r="L45" s="181"/>
      <c r="M45" s="181"/>
      <c r="N45" s="181">
        <f>'実質公債費比率（分子）の構造'!O$49</f>
        <v>451</v>
      </c>
      <c r="O45" s="181"/>
      <c r="P45" s="181"/>
    </row>
    <row r="46" spans="1:16" x14ac:dyDescent="0.15">
      <c r="A46" s="181" t="s">
        <v>67</v>
      </c>
      <c r="B46" s="181">
        <f>'実質公債費比率（分子）の構造'!K$48</f>
        <v>1592</v>
      </c>
      <c r="C46" s="181"/>
      <c r="D46" s="181"/>
      <c r="E46" s="181">
        <f>'実質公債費比率（分子）の構造'!L$48</f>
        <v>1783</v>
      </c>
      <c r="F46" s="181"/>
      <c r="G46" s="181"/>
      <c r="H46" s="181">
        <f>'実質公債費比率（分子）の構造'!M$48</f>
        <v>1793</v>
      </c>
      <c r="I46" s="181"/>
      <c r="J46" s="181"/>
      <c r="K46" s="181">
        <f>'実質公債費比率（分子）の構造'!N$48</f>
        <v>1727</v>
      </c>
      <c r="L46" s="181"/>
      <c r="M46" s="181"/>
      <c r="N46" s="181">
        <f>'実質公債費比率（分子）の構造'!O$48</f>
        <v>1749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7430</v>
      </c>
      <c r="C49" s="181"/>
      <c r="D49" s="181"/>
      <c r="E49" s="181">
        <f>'実質公債費比率（分子）の構造'!L$45</f>
        <v>7003</v>
      </c>
      <c r="F49" s="181"/>
      <c r="G49" s="181"/>
      <c r="H49" s="181">
        <f>'実質公債費比率（分子）の構造'!M$45</f>
        <v>7510</v>
      </c>
      <c r="I49" s="181"/>
      <c r="J49" s="181"/>
      <c r="K49" s="181">
        <f>'実質公債費比率（分子）の構造'!N$45</f>
        <v>7430</v>
      </c>
      <c r="L49" s="181"/>
      <c r="M49" s="181"/>
      <c r="N49" s="181">
        <f>'実質公債費比率（分子）の構造'!O$45</f>
        <v>7340</v>
      </c>
      <c r="O49" s="181"/>
      <c r="P49" s="181"/>
    </row>
    <row r="50" spans="1:16" x14ac:dyDescent="0.15">
      <c r="A50" s="181" t="s">
        <v>71</v>
      </c>
      <c r="B50" s="181" t="e">
        <f>NA()</f>
        <v>#N/A</v>
      </c>
      <c r="C50" s="181">
        <f>IF(ISNUMBER('実質公債費比率（分子）の構造'!K$53),'実質公債費比率（分子）の構造'!K$53,NA())</f>
        <v>1843</v>
      </c>
      <c r="D50" s="181" t="e">
        <f>NA()</f>
        <v>#N/A</v>
      </c>
      <c r="E50" s="181" t="e">
        <f>NA()</f>
        <v>#N/A</v>
      </c>
      <c r="F50" s="181">
        <f>IF(ISNUMBER('実質公債費比率（分子）の構造'!L$53),'実質公債費比率（分子）の構造'!L$53,NA())</f>
        <v>1934</v>
      </c>
      <c r="G50" s="181" t="e">
        <f>NA()</f>
        <v>#N/A</v>
      </c>
      <c r="H50" s="181" t="e">
        <f>NA()</f>
        <v>#N/A</v>
      </c>
      <c r="I50" s="181">
        <f>IF(ISNUMBER('実質公債費比率（分子）の構造'!M$53),'実質公債費比率（分子）の構造'!M$53,NA())</f>
        <v>2389</v>
      </c>
      <c r="J50" s="181" t="e">
        <f>NA()</f>
        <v>#N/A</v>
      </c>
      <c r="K50" s="181" t="e">
        <f>NA()</f>
        <v>#N/A</v>
      </c>
      <c r="L50" s="181">
        <f>IF(ISNUMBER('実質公債費比率（分子）の構造'!N$53),'実質公債費比率（分子）の構造'!N$53,NA())</f>
        <v>2419</v>
      </c>
      <c r="M50" s="181" t="e">
        <f>NA()</f>
        <v>#N/A</v>
      </c>
      <c r="N50" s="181" t="e">
        <f>NA()</f>
        <v>#N/A</v>
      </c>
      <c r="O50" s="181">
        <f>IF(ISNUMBER('実質公債費比率（分子）の構造'!O$53),'実質公債費比率（分子）の構造'!O$53,NA())</f>
        <v>2276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62077</v>
      </c>
      <c r="E56" s="180"/>
      <c r="F56" s="180"/>
      <c r="G56" s="180">
        <f>'将来負担比率（分子）の構造'!J$52</f>
        <v>61981</v>
      </c>
      <c r="H56" s="180"/>
      <c r="I56" s="180"/>
      <c r="J56" s="180">
        <f>'将来負担比率（分子）の構造'!K$52</f>
        <v>61865</v>
      </c>
      <c r="K56" s="180"/>
      <c r="L56" s="180"/>
      <c r="M56" s="180">
        <f>'将来負担比率（分子）の構造'!L$52</f>
        <v>62264</v>
      </c>
      <c r="N56" s="180"/>
      <c r="O56" s="180"/>
      <c r="P56" s="180">
        <f>'将来負担比率（分子）の構造'!M$52</f>
        <v>62410</v>
      </c>
    </row>
    <row r="57" spans="1:16" x14ac:dyDescent="0.15">
      <c r="A57" s="180" t="s">
        <v>42</v>
      </c>
      <c r="B57" s="180"/>
      <c r="C57" s="180"/>
      <c r="D57" s="180">
        <f>'将来負担比率（分子）の構造'!I$51</f>
        <v>19093</v>
      </c>
      <c r="E57" s="180"/>
      <c r="F57" s="180"/>
      <c r="G57" s="180">
        <f>'将来負担比率（分子）の構造'!J$51</f>
        <v>20294</v>
      </c>
      <c r="H57" s="180"/>
      <c r="I57" s="180"/>
      <c r="J57" s="180">
        <f>'将来負担比率（分子）の構造'!K$51</f>
        <v>20821</v>
      </c>
      <c r="K57" s="180"/>
      <c r="L57" s="180"/>
      <c r="M57" s="180">
        <f>'将来負担比率（分子）の構造'!L$51</f>
        <v>21593</v>
      </c>
      <c r="N57" s="180"/>
      <c r="O57" s="180"/>
      <c r="P57" s="180">
        <f>'将来負担比率（分子）の構造'!M$51</f>
        <v>22496</v>
      </c>
    </row>
    <row r="58" spans="1:16" x14ac:dyDescent="0.15">
      <c r="A58" s="180" t="s">
        <v>41</v>
      </c>
      <c r="B58" s="180"/>
      <c r="C58" s="180"/>
      <c r="D58" s="180">
        <f>'将来負担比率（分子）の構造'!I$50</f>
        <v>6599</v>
      </c>
      <c r="E58" s="180"/>
      <c r="F58" s="180"/>
      <c r="G58" s="180">
        <f>'将来負担比率（分子）の構造'!J$50</f>
        <v>8929</v>
      </c>
      <c r="H58" s="180"/>
      <c r="I58" s="180"/>
      <c r="J58" s="180">
        <f>'将来負担比率（分子）の構造'!K$50</f>
        <v>9038</v>
      </c>
      <c r="K58" s="180"/>
      <c r="L58" s="180"/>
      <c r="M58" s="180">
        <f>'将来負担比率（分子）の構造'!L$50</f>
        <v>10288</v>
      </c>
      <c r="N58" s="180"/>
      <c r="O58" s="180"/>
      <c r="P58" s="180">
        <f>'将来負担比率（分子）の構造'!M$50</f>
        <v>11155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3604</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7420</v>
      </c>
      <c r="C62" s="180"/>
      <c r="D62" s="180"/>
      <c r="E62" s="180">
        <f>'将来負担比率（分子）の構造'!J$45</f>
        <v>6897</v>
      </c>
      <c r="F62" s="180"/>
      <c r="G62" s="180"/>
      <c r="H62" s="180">
        <f>'将来負担比率（分子）の構造'!K$45</f>
        <v>6796</v>
      </c>
      <c r="I62" s="180"/>
      <c r="J62" s="180"/>
      <c r="K62" s="180">
        <f>'将来負担比率（分子）の構造'!L$45</f>
        <v>6540</v>
      </c>
      <c r="L62" s="180"/>
      <c r="M62" s="180"/>
      <c r="N62" s="180">
        <f>'将来負担比率（分子）の構造'!M$45</f>
        <v>6424</v>
      </c>
      <c r="O62" s="180"/>
      <c r="P62" s="180"/>
    </row>
    <row r="63" spans="1:16" x14ac:dyDescent="0.15">
      <c r="A63" s="180" t="s">
        <v>34</v>
      </c>
      <c r="B63" s="180">
        <f>'将来負担比率（分子）の構造'!I$44</f>
        <v>7162</v>
      </c>
      <c r="C63" s="180"/>
      <c r="D63" s="180"/>
      <c r="E63" s="180">
        <f>'将来負担比率（分子）の構造'!J$44</f>
        <v>6797</v>
      </c>
      <c r="F63" s="180"/>
      <c r="G63" s="180"/>
      <c r="H63" s="180">
        <f>'将来負担比率（分子）の構造'!K$44</f>
        <v>6045</v>
      </c>
      <c r="I63" s="180"/>
      <c r="J63" s="180"/>
      <c r="K63" s="180">
        <f>'将来負担比率（分子）の構造'!L$44</f>
        <v>5607</v>
      </c>
      <c r="L63" s="180"/>
      <c r="M63" s="180"/>
      <c r="N63" s="180">
        <f>'将来負担比率（分子）の構造'!M$44</f>
        <v>5021</v>
      </c>
      <c r="O63" s="180"/>
      <c r="P63" s="180"/>
    </row>
    <row r="64" spans="1:16" x14ac:dyDescent="0.15">
      <c r="A64" s="180" t="s">
        <v>33</v>
      </c>
      <c r="B64" s="180">
        <f>'将来負担比率（分子）の構造'!I$43</f>
        <v>21254</v>
      </c>
      <c r="C64" s="180"/>
      <c r="D64" s="180"/>
      <c r="E64" s="180">
        <f>'将来負担比率（分子）の構造'!J$43</f>
        <v>20863</v>
      </c>
      <c r="F64" s="180"/>
      <c r="G64" s="180"/>
      <c r="H64" s="180">
        <f>'将来負担比率（分子）の構造'!K$43</f>
        <v>20304</v>
      </c>
      <c r="I64" s="180"/>
      <c r="J64" s="180"/>
      <c r="K64" s="180">
        <f>'将来負担比率（分子）の構造'!L$43</f>
        <v>20281</v>
      </c>
      <c r="L64" s="180"/>
      <c r="M64" s="180"/>
      <c r="N64" s="180">
        <f>'将来負担比率（分子）の構造'!M$43</f>
        <v>19963</v>
      </c>
      <c r="O64" s="180"/>
      <c r="P64" s="180"/>
    </row>
    <row r="65" spans="1:16" x14ac:dyDescent="0.15">
      <c r="A65" s="180" t="s">
        <v>32</v>
      </c>
      <c r="B65" s="180">
        <f>'将来負担比率（分子）の構造'!I$42</f>
        <v>1948</v>
      </c>
      <c r="C65" s="180"/>
      <c r="D65" s="180"/>
      <c r="E65" s="180">
        <f>'将来負担比率（分子）の構造'!J$42</f>
        <v>1763</v>
      </c>
      <c r="F65" s="180"/>
      <c r="G65" s="180"/>
      <c r="H65" s="180">
        <f>'将来負担比率（分子）の構造'!K$42</f>
        <v>1628</v>
      </c>
      <c r="I65" s="180"/>
      <c r="J65" s="180"/>
      <c r="K65" s="180">
        <f>'将来負担比率（分子）の構造'!L$42</f>
        <v>1498</v>
      </c>
      <c r="L65" s="180"/>
      <c r="M65" s="180"/>
      <c r="N65" s="180">
        <f>'将来負担比率（分子）の構造'!M$42</f>
        <v>2043</v>
      </c>
      <c r="O65" s="180"/>
      <c r="P65" s="180"/>
    </row>
    <row r="66" spans="1:16" x14ac:dyDescent="0.15">
      <c r="A66" s="180" t="s">
        <v>31</v>
      </c>
      <c r="B66" s="180">
        <f>'将来負担比率（分子）の構造'!I$41</f>
        <v>73563</v>
      </c>
      <c r="C66" s="180"/>
      <c r="D66" s="180"/>
      <c r="E66" s="180">
        <f>'将来負担比率（分子）の構造'!J$41</f>
        <v>79352</v>
      </c>
      <c r="F66" s="180"/>
      <c r="G66" s="180"/>
      <c r="H66" s="180">
        <f>'将来負担比率（分子）の構造'!K$41</f>
        <v>81870</v>
      </c>
      <c r="I66" s="180"/>
      <c r="J66" s="180"/>
      <c r="K66" s="180">
        <f>'将来負担比率（分子）の構造'!L$41</f>
        <v>82579</v>
      </c>
      <c r="L66" s="180"/>
      <c r="M66" s="180"/>
      <c r="N66" s="180">
        <f>'将来負担比率（分子）の構造'!M$41</f>
        <v>84838</v>
      </c>
      <c r="O66" s="180"/>
      <c r="P66" s="180"/>
    </row>
    <row r="67" spans="1:16" x14ac:dyDescent="0.15">
      <c r="A67" s="180" t="s">
        <v>75</v>
      </c>
      <c r="B67" s="180" t="e">
        <f>NA()</f>
        <v>#N/A</v>
      </c>
      <c r="C67" s="180">
        <f>IF(ISNUMBER('将来負担比率（分子）の構造'!I$53), IF('将来負担比率（分子）の構造'!I$53 &lt; 0, 0, '将来負担比率（分子）の構造'!I$53), NA())</f>
        <v>27182</v>
      </c>
      <c r="D67" s="180" t="e">
        <f>NA()</f>
        <v>#N/A</v>
      </c>
      <c r="E67" s="180" t="e">
        <f>NA()</f>
        <v>#N/A</v>
      </c>
      <c r="F67" s="180">
        <f>IF(ISNUMBER('将来負担比率（分子）の構造'!J$53), IF('将来負担比率（分子）の構造'!J$53 &lt; 0, 0, '将来負担比率（分子）の構造'!J$53), NA())</f>
        <v>24468</v>
      </c>
      <c r="G67" s="180" t="e">
        <f>NA()</f>
        <v>#N/A</v>
      </c>
      <c r="H67" s="180" t="e">
        <f>NA()</f>
        <v>#N/A</v>
      </c>
      <c r="I67" s="180">
        <f>IF(ISNUMBER('将来負担比率（分子）の構造'!K$53), IF('将来負担比率（分子）の構造'!K$53 &lt; 0, 0, '将来負担比率（分子）の構造'!K$53), NA())</f>
        <v>24918</v>
      </c>
      <c r="J67" s="180" t="e">
        <f>NA()</f>
        <v>#N/A</v>
      </c>
      <c r="K67" s="180" t="e">
        <f>NA()</f>
        <v>#N/A</v>
      </c>
      <c r="L67" s="180">
        <f>IF(ISNUMBER('将来負担比率（分子）の構造'!L$53), IF('将来負担比率（分子）の構造'!L$53 &lt; 0, 0, '将来負担比率（分子）の構造'!L$53), NA())</f>
        <v>22360</v>
      </c>
      <c r="M67" s="180" t="e">
        <f>NA()</f>
        <v>#N/A</v>
      </c>
      <c r="N67" s="180" t="e">
        <f>NA()</f>
        <v>#N/A</v>
      </c>
      <c r="O67" s="180">
        <f>IF(ISNUMBER('将来負担比率（分子）の構造'!M$53), IF('将来負担比率（分子）の構造'!M$53 &lt; 0, 0, '将来負担比率（分子）の構造'!M$53), NA())</f>
        <v>22229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3224</v>
      </c>
      <c r="C72" s="184">
        <f>基金残高に係る経年分析!G55</f>
        <v>3667</v>
      </c>
      <c r="D72" s="184">
        <f>基金残高に係る経年分析!H55</f>
        <v>3589</v>
      </c>
    </row>
    <row r="73" spans="1:16" x14ac:dyDescent="0.15">
      <c r="A73" s="183" t="s">
        <v>78</v>
      </c>
      <c r="B73" s="184">
        <f>基金残高に係る経年分析!F56</f>
        <v>1812</v>
      </c>
      <c r="C73" s="184">
        <f>基金残高に係る経年分析!G56</f>
        <v>2170</v>
      </c>
      <c r="D73" s="184">
        <f>基金残高に係る経年分析!H56</f>
        <v>2188</v>
      </c>
    </row>
    <row r="74" spans="1:16" x14ac:dyDescent="0.15">
      <c r="A74" s="183" t="s">
        <v>79</v>
      </c>
      <c r="B74" s="184">
        <f>基金残高に係る経年分析!F57</f>
        <v>3453</v>
      </c>
      <c r="C74" s="184">
        <f>基金残高に係る経年分析!G57</f>
        <v>3651</v>
      </c>
      <c r="D74" s="184">
        <f>基金残高に係る経年分析!H57</f>
        <v>3992</v>
      </c>
    </row>
  </sheetData>
  <sheetProtection algorithmName="SHA-512" hashValue="suatxq/bW+PjRjKD+uP2hSh1Hdp4ZggI9ZoHay/7z7bOHNNkwAZ7/RRvzNpumvzTBVTwWuuA1pjz1PGGUkz3jA==" saltValue="q37BO5NSh1WPg8LAobT3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27558333</v>
      </c>
      <c r="S5" s="689"/>
      <c r="T5" s="689"/>
      <c r="U5" s="689"/>
      <c r="V5" s="689"/>
      <c r="W5" s="689"/>
      <c r="X5" s="689"/>
      <c r="Y5" s="735"/>
      <c r="Z5" s="753">
        <v>34.4</v>
      </c>
      <c r="AA5" s="753"/>
      <c r="AB5" s="753"/>
      <c r="AC5" s="753"/>
      <c r="AD5" s="754">
        <v>25648692</v>
      </c>
      <c r="AE5" s="754"/>
      <c r="AF5" s="754"/>
      <c r="AG5" s="754"/>
      <c r="AH5" s="754"/>
      <c r="AI5" s="754"/>
      <c r="AJ5" s="754"/>
      <c r="AK5" s="754"/>
      <c r="AL5" s="736">
        <v>68.900000000000006</v>
      </c>
      <c r="AM5" s="705"/>
      <c r="AN5" s="705"/>
      <c r="AO5" s="737"/>
      <c r="AP5" s="722" t="s">
        <v>227</v>
      </c>
      <c r="AQ5" s="723"/>
      <c r="AR5" s="723"/>
      <c r="AS5" s="723"/>
      <c r="AT5" s="723"/>
      <c r="AU5" s="723"/>
      <c r="AV5" s="723"/>
      <c r="AW5" s="723"/>
      <c r="AX5" s="723"/>
      <c r="AY5" s="723"/>
      <c r="AZ5" s="723"/>
      <c r="BA5" s="723"/>
      <c r="BB5" s="723"/>
      <c r="BC5" s="723"/>
      <c r="BD5" s="723"/>
      <c r="BE5" s="723"/>
      <c r="BF5" s="724"/>
      <c r="BG5" s="623">
        <v>25612188</v>
      </c>
      <c r="BH5" s="626"/>
      <c r="BI5" s="626"/>
      <c r="BJ5" s="626"/>
      <c r="BK5" s="626"/>
      <c r="BL5" s="626"/>
      <c r="BM5" s="626"/>
      <c r="BN5" s="627"/>
      <c r="BO5" s="685">
        <v>92.9</v>
      </c>
      <c r="BP5" s="685"/>
      <c r="BQ5" s="685"/>
      <c r="BR5" s="685"/>
      <c r="BS5" s="686">
        <v>312623</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824684</v>
      </c>
      <c r="S6" s="626"/>
      <c r="T6" s="626"/>
      <c r="U6" s="626"/>
      <c r="V6" s="626"/>
      <c r="W6" s="626"/>
      <c r="X6" s="626"/>
      <c r="Y6" s="627"/>
      <c r="Z6" s="685">
        <v>1</v>
      </c>
      <c r="AA6" s="685"/>
      <c r="AB6" s="685"/>
      <c r="AC6" s="685"/>
      <c r="AD6" s="686">
        <v>824684</v>
      </c>
      <c r="AE6" s="686"/>
      <c r="AF6" s="686"/>
      <c r="AG6" s="686"/>
      <c r="AH6" s="686"/>
      <c r="AI6" s="686"/>
      <c r="AJ6" s="686"/>
      <c r="AK6" s="686"/>
      <c r="AL6" s="628">
        <v>2.2000000000000002</v>
      </c>
      <c r="AM6" s="629"/>
      <c r="AN6" s="629"/>
      <c r="AO6" s="687"/>
      <c r="AP6" s="620" t="s">
        <v>232</v>
      </c>
      <c r="AQ6" s="621"/>
      <c r="AR6" s="621"/>
      <c r="AS6" s="621"/>
      <c r="AT6" s="621"/>
      <c r="AU6" s="621"/>
      <c r="AV6" s="621"/>
      <c r="AW6" s="621"/>
      <c r="AX6" s="621"/>
      <c r="AY6" s="621"/>
      <c r="AZ6" s="621"/>
      <c r="BA6" s="621"/>
      <c r="BB6" s="621"/>
      <c r="BC6" s="621"/>
      <c r="BD6" s="621"/>
      <c r="BE6" s="621"/>
      <c r="BF6" s="622"/>
      <c r="BG6" s="623">
        <v>25612188</v>
      </c>
      <c r="BH6" s="626"/>
      <c r="BI6" s="626"/>
      <c r="BJ6" s="626"/>
      <c r="BK6" s="626"/>
      <c r="BL6" s="626"/>
      <c r="BM6" s="626"/>
      <c r="BN6" s="627"/>
      <c r="BO6" s="685">
        <v>92.9</v>
      </c>
      <c r="BP6" s="685"/>
      <c r="BQ6" s="685"/>
      <c r="BR6" s="685"/>
      <c r="BS6" s="686">
        <v>312623</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392570</v>
      </c>
      <c r="CS6" s="626"/>
      <c r="CT6" s="626"/>
      <c r="CU6" s="626"/>
      <c r="CV6" s="626"/>
      <c r="CW6" s="626"/>
      <c r="CX6" s="626"/>
      <c r="CY6" s="627"/>
      <c r="CZ6" s="736">
        <v>0.5</v>
      </c>
      <c r="DA6" s="705"/>
      <c r="DB6" s="705"/>
      <c r="DC6" s="739"/>
      <c r="DD6" s="631">
        <v>5313</v>
      </c>
      <c r="DE6" s="626"/>
      <c r="DF6" s="626"/>
      <c r="DG6" s="626"/>
      <c r="DH6" s="626"/>
      <c r="DI6" s="626"/>
      <c r="DJ6" s="626"/>
      <c r="DK6" s="626"/>
      <c r="DL6" s="626"/>
      <c r="DM6" s="626"/>
      <c r="DN6" s="626"/>
      <c r="DO6" s="626"/>
      <c r="DP6" s="627"/>
      <c r="DQ6" s="631">
        <v>392570</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30010</v>
      </c>
      <c r="S7" s="626"/>
      <c r="T7" s="626"/>
      <c r="U7" s="626"/>
      <c r="V7" s="626"/>
      <c r="W7" s="626"/>
      <c r="X7" s="626"/>
      <c r="Y7" s="627"/>
      <c r="Z7" s="685">
        <v>0</v>
      </c>
      <c r="AA7" s="685"/>
      <c r="AB7" s="685"/>
      <c r="AC7" s="685"/>
      <c r="AD7" s="686">
        <v>30010</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10335105</v>
      </c>
      <c r="BH7" s="626"/>
      <c r="BI7" s="626"/>
      <c r="BJ7" s="626"/>
      <c r="BK7" s="626"/>
      <c r="BL7" s="626"/>
      <c r="BM7" s="626"/>
      <c r="BN7" s="627"/>
      <c r="BO7" s="685">
        <v>37.5</v>
      </c>
      <c r="BP7" s="685"/>
      <c r="BQ7" s="685"/>
      <c r="BR7" s="685"/>
      <c r="BS7" s="686">
        <v>312623</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7914920</v>
      </c>
      <c r="CS7" s="626"/>
      <c r="CT7" s="626"/>
      <c r="CU7" s="626"/>
      <c r="CV7" s="626"/>
      <c r="CW7" s="626"/>
      <c r="CX7" s="626"/>
      <c r="CY7" s="627"/>
      <c r="CZ7" s="685">
        <v>10.1</v>
      </c>
      <c r="DA7" s="685"/>
      <c r="DB7" s="685"/>
      <c r="DC7" s="685"/>
      <c r="DD7" s="631">
        <v>1196529</v>
      </c>
      <c r="DE7" s="626"/>
      <c r="DF7" s="626"/>
      <c r="DG7" s="626"/>
      <c r="DH7" s="626"/>
      <c r="DI7" s="626"/>
      <c r="DJ7" s="626"/>
      <c r="DK7" s="626"/>
      <c r="DL7" s="626"/>
      <c r="DM7" s="626"/>
      <c r="DN7" s="626"/>
      <c r="DO7" s="626"/>
      <c r="DP7" s="627"/>
      <c r="DQ7" s="631">
        <v>6515242</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40431</v>
      </c>
      <c r="S8" s="626"/>
      <c r="T8" s="626"/>
      <c r="U8" s="626"/>
      <c r="V8" s="626"/>
      <c r="W8" s="626"/>
      <c r="X8" s="626"/>
      <c r="Y8" s="627"/>
      <c r="Z8" s="685">
        <v>0.1</v>
      </c>
      <c r="AA8" s="685"/>
      <c r="AB8" s="685"/>
      <c r="AC8" s="685"/>
      <c r="AD8" s="686">
        <v>40431</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286356</v>
      </c>
      <c r="BH8" s="626"/>
      <c r="BI8" s="626"/>
      <c r="BJ8" s="626"/>
      <c r="BK8" s="626"/>
      <c r="BL8" s="626"/>
      <c r="BM8" s="626"/>
      <c r="BN8" s="627"/>
      <c r="BO8" s="685">
        <v>1</v>
      </c>
      <c r="BP8" s="685"/>
      <c r="BQ8" s="685"/>
      <c r="BR8" s="685"/>
      <c r="BS8" s="631" t="s">
        <v>239</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32305221</v>
      </c>
      <c r="CS8" s="626"/>
      <c r="CT8" s="626"/>
      <c r="CU8" s="626"/>
      <c r="CV8" s="626"/>
      <c r="CW8" s="626"/>
      <c r="CX8" s="626"/>
      <c r="CY8" s="627"/>
      <c r="CZ8" s="685">
        <v>41.3</v>
      </c>
      <c r="DA8" s="685"/>
      <c r="DB8" s="685"/>
      <c r="DC8" s="685"/>
      <c r="DD8" s="631">
        <v>746611</v>
      </c>
      <c r="DE8" s="626"/>
      <c r="DF8" s="626"/>
      <c r="DG8" s="626"/>
      <c r="DH8" s="626"/>
      <c r="DI8" s="626"/>
      <c r="DJ8" s="626"/>
      <c r="DK8" s="626"/>
      <c r="DL8" s="626"/>
      <c r="DM8" s="626"/>
      <c r="DN8" s="626"/>
      <c r="DO8" s="626"/>
      <c r="DP8" s="627"/>
      <c r="DQ8" s="631">
        <v>13332674</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34907</v>
      </c>
      <c r="S9" s="626"/>
      <c r="T9" s="626"/>
      <c r="U9" s="626"/>
      <c r="V9" s="626"/>
      <c r="W9" s="626"/>
      <c r="X9" s="626"/>
      <c r="Y9" s="627"/>
      <c r="Z9" s="685">
        <v>0</v>
      </c>
      <c r="AA9" s="685"/>
      <c r="AB9" s="685"/>
      <c r="AC9" s="685"/>
      <c r="AD9" s="686">
        <v>34907</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7758031</v>
      </c>
      <c r="BH9" s="626"/>
      <c r="BI9" s="626"/>
      <c r="BJ9" s="626"/>
      <c r="BK9" s="626"/>
      <c r="BL9" s="626"/>
      <c r="BM9" s="626"/>
      <c r="BN9" s="627"/>
      <c r="BO9" s="685">
        <v>28.2</v>
      </c>
      <c r="BP9" s="685"/>
      <c r="BQ9" s="685"/>
      <c r="BR9" s="685"/>
      <c r="BS9" s="631" t="s">
        <v>239</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6384044</v>
      </c>
      <c r="CS9" s="626"/>
      <c r="CT9" s="626"/>
      <c r="CU9" s="626"/>
      <c r="CV9" s="626"/>
      <c r="CW9" s="626"/>
      <c r="CX9" s="626"/>
      <c r="CY9" s="627"/>
      <c r="CZ9" s="685">
        <v>8.1999999999999993</v>
      </c>
      <c r="DA9" s="685"/>
      <c r="DB9" s="685"/>
      <c r="DC9" s="685"/>
      <c r="DD9" s="631">
        <v>476696</v>
      </c>
      <c r="DE9" s="626"/>
      <c r="DF9" s="626"/>
      <c r="DG9" s="626"/>
      <c r="DH9" s="626"/>
      <c r="DI9" s="626"/>
      <c r="DJ9" s="626"/>
      <c r="DK9" s="626"/>
      <c r="DL9" s="626"/>
      <c r="DM9" s="626"/>
      <c r="DN9" s="626"/>
      <c r="DO9" s="626"/>
      <c r="DP9" s="627"/>
      <c r="DQ9" s="631">
        <v>4812765</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182</v>
      </c>
      <c r="AA10" s="685"/>
      <c r="AB10" s="685"/>
      <c r="AC10" s="685"/>
      <c r="AD10" s="686" t="s">
        <v>127</v>
      </c>
      <c r="AE10" s="686"/>
      <c r="AF10" s="686"/>
      <c r="AG10" s="686"/>
      <c r="AH10" s="686"/>
      <c r="AI10" s="686"/>
      <c r="AJ10" s="686"/>
      <c r="AK10" s="686"/>
      <c r="AL10" s="628" t="s">
        <v>239</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617560</v>
      </c>
      <c r="BH10" s="626"/>
      <c r="BI10" s="626"/>
      <c r="BJ10" s="626"/>
      <c r="BK10" s="626"/>
      <c r="BL10" s="626"/>
      <c r="BM10" s="626"/>
      <c r="BN10" s="627"/>
      <c r="BO10" s="685">
        <v>2.2000000000000002</v>
      </c>
      <c r="BP10" s="685"/>
      <c r="BQ10" s="685"/>
      <c r="BR10" s="685"/>
      <c r="BS10" s="631">
        <v>58851</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265828</v>
      </c>
      <c r="CS10" s="626"/>
      <c r="CT10" s="626"/>
      <c r="CU10" s="626"/>
      <c r="CV10" s="626"/>
      <c r="CW10" s="626"/>
      <c r="CX10" s="626"/>
      <c r="CY10" s="627"/>
      <c r="CZ10" s="685">
        <v>0.3</v>
      </c>
      <c r="DA10" s="685"/>
      <c r="DB10" s="685"/>
      <c r="DC10" s="685"/>
      <c r="DD10" s="631" t="s">
        <v>239</v>
      </c>
      <c r="DE10" s="626"/>
      <c r="DF10" s="626"/>
      <c r="DG10" s="626"/>
      <c r="DH10" s="626"/>
      <c r="DI10" s="626"/>
      <c r="DJ10" s="626"/>
      <c r="DK10" s="626"/>
      <c r="DL10" s="626"/>
      <c r="DM10" s="626"/>
      <c r="DN10" s="626"/>
      <c r="DO10" s="626"/>
      <c r="DP10" s="627"/>
      <c r="DQ10" s="631">
        <v>249232</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239</v>
      </c>
      <c r="S11" s="626"/>
      <c r="T11" s="626"/>
      <c r="U11" s="626"/>
      <c r="V11" s="626"/>
      <c r="W11" s="626"/>
      <c r="X11" s="626"/>
      <c r="Y11" s="627"/>
      <c r="Z11" s="685" t="s">
        <v>239</v>
      </c>
      <c r="AA11" s="685"/>
      <c r="AB11" s="685"/>
      <c r="AC11" s="685"/>
      <c r="AD11" s="686" t="s">
        <v>127</v>
      </c>
      <c r="AE11" s="686"/>
      <c r="AF11" s="686"/>
      <c r="AG11" s="686"/>
      <c r="AH11" s="686"/>
      <c r="AI11" s="686"/>
      <c r="AJ11" s="686"/>
      <c r="AK11" s="686"/>
      <c r="AL11" s="628" t="s">
        <v>127</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1673158</v>
      </c>
      <c r="BH11" s="626"/>
      <c r="BI11" s="626"/>
      <c r="BJ11" s="626"/>
      <c r="BK11" s="626"/>
      <c r="BL11" s="626"/>
      <c r="BM11" s="626"/>
      <c r="BN11" s="627"/>
      <c r="BO11" s="685">
        <v>6.1</v>
      </c>
      <c r="BP11" s="685"/>
      <c r="BQ11" s="685"/>
      <c r="BR11" s="685"/>
      <c r="BS11" s="631">
        <v>253772</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395646</v>
      </c>
      <c r="CS11" s="626"/>
      <c r="CT11" s="626"/>
      <c r="CU11" s="626"/>
      <c r="CV11" s="626"/>
      <c r="CW11" s="626"/>
      <c r="CX11" s="626"/>
      <c r="CY11" s="627"/>
      <c r="CZ11" s="685">
        <v>0.5</v>
      </c>
      <c r="DA11" s="685"/>
      <c r="DB11" s="685"/>
      <c r="DC11" s="685"/>
      <c r="DD11" s="631">
        <v>27767</v>
      </c>
      <c r="DE11" s="626"/>
      <c r="DF11" s="626"/>
      <c r="DG11" s="626"/>
      <c r="DH11" s="626"/>
      <c r="DI11" s="626"/>
      <c r="DJ11" s="626"/>
      <c r="DK11" s="626"/>
      <c r="DL11" s="626"/>
      <c r="DM11" s="626"/>
      <c r="DN11" s="626"/>
      <c r="DO11" s="626"/>
      <c r="DP11" s="627"/>
      <c r="DQ11" s="631">
        <v>304974</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3549264</v>
      </c>
      <c r="S12" s="626"/>
      <c r="T12" s="626"/>
      <c r="U12" s="626"/>
      <c r="V12" s="626"/>
      <c r="W12" s="626"/>
      <c r="X12" s="626"/>
      <c r="Y12" s="627"/>
      <c r="Z12" s="685">
        <v>4.4000000000000004</v>
      </c>
      <c r="AA12" s="685"/>
      <c r="AB12" s="685"/>
      <c r="AC12" s="685"/>
      <c r="AD12" s="686">
        <v>3549264</v>
      </c>
      <c r="AE12" s="686"/>
      <c r="AF12" s="686"/>
      <c r="AG12" s="686"/>
      <c r="AH12" s="686"/>
      <c r="AI12" s="686"/>
      <c r="AJ12" s="686"/>
      <c r="AK12" s="686"/>
      <c r="AL12" s="628">
        <v>9.5</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13227588</v>
      </c>
      <c r="BH12" s="626"/>
      <c r="BI12" s="626"/>
      <c r="BJ12" s="626"/>
      <c r="BK12" s="626"/>
      <c r="BL12" s="626"/>
      <c r="BM12" s="626"/>
      <c r="BN12" s="627"/>
      <c r="BO12" s="685">
        <v>48</v>
      </c>
      <c r="BP12" s="685"/>
      <c r="BQ12" s="685"/>
      <c r="BR12" s="685"/>
      <c r="BS12" s="631" t="s">
        <v>239</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2269654</v>
      </c>
      <c r="CS12" s="626"/>
      <c r="CT12" s="626"/>
      <c r="CU12" s="626"/>
      <c r="CV12" s="626"/>
      <c r="CW12" s="626"/>
      <c r="CX12" s="626"/>
      <c r="CY12" s="627"/>
      <c r="CZ12" s="685">
        <v>2.9</v>
      </c>
      <c r="DA12" s="685"/>
      <c r="DB12" s="685"/>
      <c r="DC12" s="685"/>
      <c r="DD12" s="631">
        <v>207050</v>
      </c>
      <c r="DE12" s="626"/>
      <c r="DF12" s="626"/>
      <c r="DG12" s="626"/>
      <c r="DH12" s="626"/>
      <c r="DI12" s="626"/>
      <c r="DJ12" s="626"/>
      <c r="DK12" s="626"/>
      <c r="DL12" s="626"/>
      <c r="DM12" s="626"/>
      <c r="DN12" s="626"/>
      <c r="DO12" s="626"/>
      <c r="DP12" s="627"/>
      <c r="DQ12" s="631">
        <v>833508</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145664</v>
      </c>
      <c r="S13" s="626"/>
      <c r="T13" s="626"/>
      <c r="U13" s="626"/>
      <c r="V13" s="626"/>
      <c r="W13" s="626"/>
      <c r="X13" s="626"/>
      <c r="Y13" s="627"/>
      <c r="Z13" s="685">
        <v>0.2</v>
      </c>
      <c r="AA13" s="685"/>
      <c r="AB13" s="685"/>
      <c r="AC13" s="685"/>
      <c r="AD13" s="686">
        <v>145664</v>
      </c>
      <c r="AE13" s="686"/>
      <c r="AF13" s="686"/>
      <c r="AG13" s="686"/>
      <c r="AH13" s="686"/>
      <c r="AI13" s="686"/>
      <c r="AJ13" s="686"/>
      <c r="AK13" s="686"/>
      <c r="AL13" s="628">
        <v>0.4</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13084055</v>
      </c>
      <c r="BH13" s="626"/>
      <c r="BI13" s="626"/>
      <c r="BJ13" s="626"/>
      <c r="BK13" s="626"/>
      <c r="BL13" s="626"/>
      <c r="BM13" s="626"/>
      <c r="BN13" s="627"/>
      <c r="BO13" s="685">
        <v>47.5</v>
      </c>
      <c r="BP13" s="685"/>
      <c r="BQ13" s="685"/>
      <c r="BR13" s="685"/>
      <c r="BS13" s="631" t="s">
        <v>127</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8700547</v>
      </c>
      <c r="CS13" s="626"/>
      <c r="CT13" s="626"/>
      <c r="CU13" s="626"/>
      <c r="CV13" s="626"/>
      <c r="CW13" s="626"/>
      <c r="CX13" s="626"/>
      <c r="CY13" s="627"/>
      <c r="CZ13" s="685">
        <v>11.1</v>
      </c>
      <c r="DA13" s="685"/>
      <c r="DB13" s="685"/>
      <c r="DC13" s="685"/>
      <c r="DD13" s="631">
        <v>4129198</v>
      </c>
      <c r="DE13" s="626"/>
      <c r="DF13" s="626"/>
      <c r="DG13" s="626"/>
      <c r="DH13" s="626"/>
      <c r="DI13" s="626"/>
      <c r="DJ13" s="626"/>
      <c r="DK13" s="626"/>
      <c r="DL13" s="626"/>
      <c r="DM13" s="626"/>
      <c r="DN13" s="626"/>
      <c r="DO13" s="626"/>
      <c r="DP13" s="627"/>
      <c r="DQ13" s="631">
        <v>4366019</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239</v>
      </c>
      <c r="S14" s="626"/>
      <c r="T14" s="626"/>
      <c r="U14" s="626"/>
      <c r="V14" s="626"/>
      <c r="W14" s="626"/>
      <c r="X14" s="626"/>
      <c r="Y14" s="627"/>
      <c r="Z14" s="685" t="s">
        <v>239</v>
      </c>
      <c r="AA14" s="685"/>
      <c r="AB14" s="685"/>
      <c r="AC14" s="685"/>
      <c r="AD14" s="686" t="s">
        <v>239</v>
      </c>
      <c r="AE14" s="686"/>
      <c r="AF14" s="686"/>
      <c r="AG14" s="686"/>
      <c r="AH14" s="686"/>
      <c r="AI14" s="686"/>
      <c r="AJ14" s="686"/>
      <c r="AK14" s="686"/>
      <c r="AL14" s="628" t="s">
        <v>239</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334501</v>
      </c>
      <c r="BH14" s="626"/>
      <c r="BI14" s="626"/>
      <c r="BJ14" s="626"/>
      <c r="BK14" s="626"/>
      <c r="BL14" s="626"/>
      <c r="BM14" s="626"/>
      <c r="BN14" s="627"/>
      <c r="BO14" s="685">
        <v>1.2</v>
      </c>
      <c r="BP14" s="685"/>
      <c r="BQ14" s="685"/>
      <c r="BR14" s="685"/>
      <c r="BS14" s="631" t="s">
        <v>239</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2195767</v>
      </c>
      <c r="CS14" s="626"/>
      <c r="CT14" s="626"/>
      <c r="CU14" s="626"/>
      <c r="CV14" s="626"/>
      <c r="CW14" s="626"/>
      <c r="CX14" s="626"/>
      <c r="CY14" s="627"/>
      <c r="CZ14" s="685">
        <v>2.8</v>
      </c>
      <c r="DA14" s="685"/>
      <c r="DB14" s="685"/>
      <c r="DC14" s="685"/>
      <c r="DD14" s="631">
        <v>151955</v>
      </c>
      <c r="DE14" s="626"/>
      <c r="DF14" s="626"/>
      <c r="DG14" s="626"/>
      <c r="DH14" s="626"/>
      <c r="DI14" s="626"/>
      <c r="DJ14" s="626"/>
      <c r="DK14" s="626"/>
      <c r="DL14" s="626"/>
      <c r="DM14" s="626"/>
      <c r="DN14" s="626"/>
      <c r="DO14" s="626"/>
      <c r="DP14" s="627"/>
      <c r="DQ14" s="631">
        <v>2058915</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126998</v>
      </c>
      <c r="S15" s="626"/>
      <c r="T15" s="626"/>
      <c r="U15" s="626"/>
      <c r="V15" s="626"/>
      <c r="W15" s="626"/>
      <c r="X15" s="626"/>
      <c r="Y15" s="627"/>
      <c r="Z15" s="685">
        <v>0.2</v>
      </c>
      <c r="AA15" s="685"/>
      <c r="AB15" s="685"/>
      <c r="AC15" s="685"/>
      <c r="AD15" s="686">
        <v>126998</v>
      </c>
      <c r="AE15" s="686"/>
      <c r="AF15" s="686"/>
      <c r="AG15" s="686"/>
      <c r="AH15" s="686"/>
      <c r="AI15" s="686"/>
      <c r="AJ15" s="686"/>
      <c r="AK15" s="686"/>
      <c r="AL15" s="628">
        <v>0.3</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1689324</v>
      </c>
      <c r="BH15" s="626"/>
      <c r="BI15" s="626"/>
      <c r="BJ15" s="626"/>
      <c r="BK15" s="626"/>
      <c r="BL15" s="626"/>
      <c r="BM15" s="626"/>
      <c r="BN15" s="627"/>
      <c r="BO15" s="685">
        <v>6.1</v>
      </c>
      <c r="BP15" s="685"/>
      <c r="BQ15" s="685"/>
      <c r="BR15" s="685"/>
      <c r="BS15" s="631" t="s">
        <v>239</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9982488</v>
      </c>
      <c r="CS15" s="626"/>
      <c r="CT15" s="626"/>
      <c r="CU15" s="626"/>
      <c r="CV15" s="626"/>
      <c r="CW15" s="626"/>
      <c r="CX15" s="626"/>
      <c r="CY15" s="627"/>
      <c r="CZ15" s="685">
        <v>12.8</v>
      </c>
      <c r="DA15" s="685"/>
      <c r="DB15" s="685"/>
      <c r="DC15" s="685"/>
      <c r="DD15" s="631">
        <v>5432989</v>
      </c>
      <c r="DE15" s="626"/>
      <c r="DF15" s="626"/>
      <c r="DG15" s="626"/>
      <c r="DH15" s="626"/>
      <c r="DI15" s="626"/>
      <c r="DJ15" s="626"/>
      <c r="DK15" s="626"/>
      <c r="DL15" s="626"/>
      <c r="DM15" s="626"/>
      <c r="DN15" s="626"/>
      <c r="DO15" s="626"/>
      <c r="DP15" s="627"/>
      <c r="DQ15" s="631">
        <v>4825978</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263</v>
      </c>
      <c r="AA16" s="685"/>
      <c r="AB16" s="685"/>
      <c r="AC16" s="685"/>
      <c r="AD16" s="686" t="s">
        <v>127</v>
      </c>
      <c r="AE16" s="686"/>
      <c r="AF16" s="686"/>
      <c r="AG16" s="686"/>
      <c r="AH16" s="686"/>
      <c r="AI16" s="686"/>
      <c r="AJ16" s="686"/>
      <c r="AK16" s="686"/>
      <c r="AL16" s="628" t="s">
        <v>127</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v>25670</v>
      </c>
      <c r="BH16" s="626"/>
      <c r="BI16" s="626"/>
      <c r="BJ16" s="626"/>
      <c r="BK16" s="626"/>
      <c r="BL16" s="626"/>
      <c r="BM16" s="626"/>
      <c r="BN16" s="627"/>
      <c r="BO16" s="685">
        <v>0.1</v>
      </c>
      <c r="BP16" s="685"/>
      <c r="BQ16" s="685"/>
      <c r="BR16" s="685"/>
      <c r="BS16" s="631" t="s">
        <v>127</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100932</v>
      </c>
      <c r="CS16" s="626"/>
      <c r="CT16" s="626"/>
      <c r="CU16" s="626"/>
      <c r="CV16" s="626"/>
      <c r="CW16" s="626"/>
      <c r="CX16" s="626"/>
      <c r="CY16" s="627"/>
      <c r="CZ16" s="685">
        <v>0.1</v>
      </c>
      <c r="DA16" s="685"/>
      <c r="DB16" s="685"/>
      <c r="DC16" s="685"/>
      <c r="DD16" s="631" t="s">
        <v>127</v>
      </c>
      <c r="DE16" s="626"/>
      <c r="DF16" s="626"/>
      <c r="DG16" s="626"/>
      <c r="DH16" s="626"/>
      <c r="DI16" s="626"/>
      <c r="DJ16" s="626"/>
      <c r="DK16" s="626"/>
      <c r="DL16" s="626"/>
      <c r="DM16" s="626"/>
      <c r="DN16" s="626"/>
      <c r="DO16" s="626"/>
      <c r="DP16" s="627"/>
      <c r="DQ16" s="631">
        <v>6922</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140303</v>
      </c>
      <c r="S17" s="626"/>
      <c r="T17" s="626"/>
      <c r="U17" s="626"/>
      <c r="V17" s="626"/>
      <c r="W17" s="626"/>
      <c r="X17" s="626"/>
      <c r="Y17" s="627"/>
      <c r="Z17" s="685">
        <v>0.2</v>
      </c>
      <c r="AA17" s="685"/>
      <c r="AB17" s="685"/>
      <c r="AC17" s="685"/>
      <c r="AD17" s="686">
        <v>140303</v>
      </c>
      <c r="AE17" s="686"/>
      <c r="AF17" s="686"/>
      <c r="AG17" s="686"/>
      <c r="AH17" s="686"/>
      <c r="AI17" s="686"/>
      <c r="AJ17" s="686"/>
      <c r="AK17" s="686"/>
      <c r="AL17" s="628">
        <v>0.4</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239</v>
      </c>
      <c r="BH17" s="626"/>
      <c r="BI17" s="626"/>
      <c r="BJ17" s="626"/>
      <c r="BK17" s="626"/>
      <c r="BL17" s="626"/>
      <c r="BM17" s="626"/>
      <c r="BN17" s="627"/>
      <c r="BO17" s="685" t="s">
        <v>239</v>
      </c>
      <c r="BP17" s="685"/>
      <c r="BQ17" s="685"/>
      <c r="BR17" s="685"/>
      <c r="BS17" s="631" t="s">
        <v>127</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7340370</v>
      </c>
      <c r="CS17" s="626"/>
      <c r="CT17" s="626"/>
      <c r="CU17" s="626"/>
      <c r="CV17" s="626"/>
      <c r="CW17" s="626"/>
      <c r="CX17" s="626"/>
      <c r="CY17" s="627"/>
      <c r="CZ17" s="685">
        <v>9.4</v>
      </c>
      <c r="DA17" s="685"/>
      <c r="DB17" s="685"/>
      <c r="DC17" s="685"/>
      <c r="DD17" s="631" t="s">
        <v>127</v>
      </c>
      <c r="DE17" s="626"/>
      <c r="DF17" s="626"/>
      <c r="DG17" s="626"/>
      <c r="DH17" s="626"/>
      <c r="DI17" s="626"/>
      <c r="DJ17" s="626"/>
      <c r="DK17" s="626"/>
      <c r="DL17" s="626"/>
      <c r="DM17" s="626"/>
      <c r="DN17" s="626"/>
      <c r="DO17" s="626"/>
      <c r="DP17" s="627"/>
      <c r="DQ17" s="631">
        <v>6911478</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6933894</v>
      </c>
      <c r="S18" s="626"/>
      <c r="T18" s="626"/>
      <c r="U18" s="626"/>
      <c r="V18" s="626"/>
      <c r="W18" s="626"/>
      <c r="X18" s="626"/>
      <c r="Y18" s="627"/>
      <c r="Z18" s="685">
        <v>8.6999999999999993</v>
      </c>
      <c r="AA18" s="685"/>
      <c r="AB18" s="685"/>
      <c r="AC18" s="685"/>
      <c r="AD18" s="686">
        <v>6445483</v>
      </c>
      <c r="AE18" s="686"/>
      <c r="AF18" s="686"/>
      <c r="AG18" s="686"/>
      <c r="AH18" s="686"/>
      <c r="AI18" s="686"/>
      <c r="AJ18" s="686"/>
      <c r="AK18" s="686"/>
      <c r="AL18" s="628">
        <v>17.3</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182</v>
      </c>
      <c r="BH18" s="626"/>
      <c r="BI18" s="626"/>
      <c r="BJ18" s="626"/>
      <c r="BK18" s="626"/>
      <c r="BL18" s="626"/>
      <c r="BM18" s="626"/>
      <c r="BN18" s="627"/>
      <c r="BO18" s="685" t="s">
        <v>239</v>
      </c>
      <c r="BP18" s="685"/>
      <c r="BQ18" s="685"/>
      <c r="BR18" s="685"/>
      <c r="BS18" s="631" t="s">
        <v>127</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239</v>
      </c>
      <c r="CS18" s="626"/>
      <c r="CT18" s="626"/>
      <c r="CU18" s="626"/>
      <c r="CV18" s="626"/>
      <c r="CW18" s="626"/>
      <c r="CX18" s="626"/>
      <c r="CY18" s="627"/>
      <c r="CZ18" s="685" t="s">
        <v>127</v>
      </c>
      <c r="DA18" s="685"/>
      <c r="DB18" s="685"/>
      <c r="DC18" s="685"/>
      <c r="DD18" s="631" t="s">
        <v>239</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6445483</v>
      </c>
      <c r="S19" s="626"/>
      <c r="T19" s="626"/>
      <c r="U19" s="626"/>
      <c r="V19" s="626"/>
      <c r="W19" s="626"/>
      <c r="X19" s="626"/>
      <c r="Y19" s="627"/>
      <c r="Z19" s="685">
        <v>8.1</v>
      </c>
      <c r="AA19" s="685"/>
      <c r="AB19" s="685"/>
      <c r="AC19" s="685"/>
      <c r="AD19" s="686">
        <v>6445483</v>
      </c>
      <c r="AE19" s="686"/>
      <c r="AF19" s="686"/>
      <c r="AG19" s="686"/>
      <c r="AH19" s="686"/>
      <c r="AI19" s="686"/>
      <c r="AJ19" s="686"/>
      <c r="AK19" s="686"/>
      <c r="AL19" s="628">
        <v>17.3</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1946145</v>
      </c>
      <c r="BH19" s="626"/>
      <c r="BI19" s="626"/>
      <c r="BJ19" s="626"/>
      <c r="BK19" s="626"/>
      <c r="BL19" s="626"/>
      <c r="BM19" s="626"/>
      <c r="BN19" s="627"/>
      <c r="BO19" s="685">
        <v>7.1</v>
      </c>
      <c r="BP19" s="685"/>
      <c r="BQ19" s="685"/>
      <c r="BR19" s="685"/>
      <c r="BS19" s="631" t="s">
        <v>239</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239</v>
      </c>
      <c r="CS19" s="626"/>
      <c r="CT19" s="626"/>
      <c r="CU19" s="626"/>
      <c r="CV19" s="626"/>
      <c r="CW19" s="626"/>
      <c r="CX19" s="626"/>
      <c r="CY19" s="627"/>
      <c r="CZ19" s="685" t="s">
        <v>239</v>
      </c>
      <c r="DA19" s="685"/>
      <c r="DB19" s="685"/>
      <c r="DC19" s="685"/>
      <c r="DD19" s="631" t="s">
        <v>127</v>
      </c>
      <c r="DE19" s="626"/>
      <c r="DF19" s="626"/>
      <c r="DG19" s="626"/>
      <c r="DH19" s="626"/>
      <c r="DI19" s="626"/>
      <c r="DJ19" s="626"/>
      <c r="DK19" s="626"/>
      <c r="DL19" s="626"/>
      <c r="DM19" s="626"/>
      <c r="DN19" s="626"/>
      <c r="DO19" s="626"/>
      <c r="DP19" s="627"/>
      <c r="DQ19" s="631" t="s">
        <v>239</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488345</v>
      </c>
      <c r="S20" s="626"/>
      <c r="T20" s="626"/>
      <c r="U20" s="626"/>
      <c r="V20" s="626"/>
      <c r="W20" s="626"/>
      <c r="X20" s="626"/>
      <c r="Y20" s="627"/>
      <c r="Z20" s="685">
        <v>0.6</v>
      </c>
      <c r="AA20" s="685"/>
      <c r="AB20" s="685"/>
      <c r="AC20" s="685"/>
      <c r="AD20" s="686" t="s">
        <v>263</v>
      </c>
      <c r="AE20" s="686"/>
      <c r="AF20" s="686"/>
      <c r="AG20" s="686"/>
      <c r="AH20" s="686"/>
      <c r="AI20" s="686"/>
      <c r="AJ20" s="686"/>
      <c r="AK20" s="686"/>
      <c r="AL20" s="628" t="s">
        <v>127</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1946145</v>
      </c>
      <c r="BH20" s="626"/>
      <c r="BI20" s="626"/>
      <c r="BJ20" s="626"/>
      <c r="BK20" s="626"/>
      <c r="BL20" s="626"/>
      <c r="BM20" s="626"/>
      <c r="BN20" s="627"/>
      <c r="BO20" s="685">
        <v>7.1</v>
      </c>
      <c r="BP20" s="685"/>
      <c r="BQ20" s="685"/>
      <c r="BR20" s="685"/>
      <c r="BS20" s="631" t="s">
        <v>127</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78247987</v>
      </c>
      <c r="CS20" s="626"/>
      <c r="CT20" s="626"/>
      <c r="CU20" s="626"/>
      <c r="CV20" s="626"/>
      <c r="CW20" s="626"/>
      <c r="CX20" s="626"/>
      <c r="CY20" s="627"/>
      <c r="CZ20" s="685">
        <v>100</v>
      </c>
      <c r="DA20" s="685"/>
      <c r="DB20" s="685"/>
      <c r="DC20" s="685"/>
      <c r="DD20" s="631">
        <v>12374108</v>
      </c>
      <c r="DE20" s="626"/>
      <c r="DF20" s="626"/>
      <c r="DG20" s="626"/>
      <c r="DH20" s="626"/>
      <c r="DI20" s="626"/>
      <c r="DJ20" s="626"/>
      <c r="DK20" s="626"/>
      <c r="DL20" s="626"/>
      <c r="DM20" s="626"/>
      <c r="DN20" s="626"/>
      <c r="DO20" s="626"/>
      <c r="DP20" s="627"/>
      <c r="DQ20" s="631">
        <v>44610277</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66</v>
      </c>
      <c r="S21" s="626"/>
      <c r="T21" s="626"/>
      <c r="U21" s="626"/>
      <c r="V21" s="626"/>
      <c r="W21" s="626"/>
      <c r="X21" s="626"/>
      <c r="Y21" s="627"/>
      <c r="Z21" s="685">
        <v>0</v>
      </c>
      <c r="AA21" s="685"/>
      <c r="AB21" s="685"/>
      <c r="AC21" s="685"/>
      <c r="AD21" s="686" t="s">
        <v>127</v>
      </c>
      <c r="AE21" s="686"/>
      <c r="AF21" s="686"/>
      <c r="AG21" s="686"/>
      <c r="AH21" s="686"/>
      <c r="AI21" s="686"/>
      <c r="AJ21" s="686"/>
      <c r="AK21" s="686"/>
      <c r="AL21" s="628" t="s">
        <v>239</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36504</v>
      </c>
      <c r="BH21" s="626"/>
      <c r="BI21" s="626"/>
      <c r="BJ21" s="626"/>
      <c r="BK21" s="626"/>
      <c r="BL21" s="626"/>
      <c r="BM21" s="626"/>
      <c r="BN21" s="627"/>
      <c r="BO21" s="685">
        <v>0.1</v>
      </c>
      <c r="BP21" s="685"/>
      <c r="BQ21" s="685"/>
      <c r="BR21" s="685"/>
      <c r="BS21" s="631" t="s">
        <v>239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39384488</v>
      </c>
      <c r="S22" s="626"/>
      <c r="T22" s="626"/>
      <c r="U22" s="626"/>
      <c r="V22" s="626"/>
      <c r="W22" s="626"/>
      <c r="X22" s="626"/>
      <c r="Y22" s="627"/>
      <c r="Z22" s="685">
        <v>49.2</v>
      </c>
      <c r="AA22" s="685"/>
      <c r="AB22" s="685"/>
      <c r="AC22" s="685"/>
      <c r="AD22" s="686">
        <v>36986436</v>
      </c>
      <c r="AE22" s="686"/>
      <c r="AF22" s="686"/>
      <c r="AG22" s="686"/>
      <c r="AH22" s="686"/>
      <c r="AI22" s="686"/>
      <c r="AJ22" s="686"/>
      <c r="AK22" s="686"/>
      <c r="AL22" s="628">
        <v>99.4</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239</v>
      </c>
      <c r="BH22" s="626"/>
      <c r="BI22" s="626"/>
      <c r="BJ22" s="626"/>
      <c r="BK22" s="626"/>
      <c r="BL22" s="626"/>
      <c r="BM22" s="626"/>
      <c r="BN22" s="627"/>
      <c r="BO22" s="685" t="s">
        <v>127</v>
      </c>
      <c r="BP22" s="685"/>
      <c r="BQ22" s="685"/>
      <c r="BR22" s="685"/>
      <c r="BS22" s="631" t="s">
        <v>263</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31548</v>
      </c>
      <c r="S23" s="626"/>
      <c r="T23" s="626"/>
      <c r="U23" s="626"/>
      <c r="V23" s="626"/>
      <c r="W23" s="626"/>
      <c r="X23" s="626"/>
      <c r="Y23" s="627"/>
      <c r="Z23" s="685">
        <v>0</v>
      </c>
      <c r="AA23" s="685"/>
      <c r="AB23" s="685"/>
      <c r="AC23" s="685"/>
      <c r="AD23" s="686">
        <v>31548</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1909641</v>
      </c>
      <c r="BH23" s="626"/>
      <c r="BI23" s="626"/>
      <c r="BJ23" s="626"/>
      <c r="BK23" s="626"/>
      <c r="BL23" s="626"/>
      <c r="BM23" s="626"/>
      <c r="BN23" s="627"/>
      <c r="BO23" s="685">
        <v>6.9</v>
      </c>
      <c r="BP23" s="685"/>
      <c r="BQ23" s="685"/>
      <c r="BR23" s="685"/>
      <c r="BS23" s="631" t="s">
        <v>239</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590477</v>
      </c>
      <c r="S24" s="626"/>
      <c r="T24" s="626"/>
      <c r="U24" s="626"/>
      <c r="V24" s="626"/>
      <c r="W24" s="626"/>
      <c r="X24" s="626"/>
      <c r="Y24" s="627"/>
      <c r="Z24" s="685">
        <v>0.7</v>
      </c>
      <c r="AA24" s="685"/>
      <c r="AB24" s="685"/>
      <c r="AC24" s="685"/>
      <c r="AD24" s="686" t="s">
        <v>239</v>
      </c>
      <c r="AE24" s="686"/>
      <c r="AF24" s="686"/>
      <c r="AG24" s="686"/>
      <c r="AH24" s="686"/>
      <c r="AI24" s="686"/>
      <c r="AJ24" s="686"/>
      <c r="AK24" s="686"/>
      <c r="AL24" s="628" t="s">
        <v>239</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239</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38878644</v>
      </c>
      <c r="CS24" s="689"/>
      <c r="CT24" s="689"/>
      <c r="CU24" s="689"/>
      <c r="CV24" s="689"/>
      <c r="CW24" s="689"/>
      <c r="CX24" s="689"/>
      <c r="CY24" s="735"/>
      <c r="CZ24" s="736">
        <v>49.7</v>
      </c>
      <c r="DA24" s="705"/>
      <c r="DB24" s="705"/>
      <c r="DC24" s="739"/>
      <c r="DD24" s="734">
        <v>21098293</v>
      </c>
      <c r="DE24" s="689"/>
      <c r="DF24" s="689"/>
      <c r="DG24" s="689"/>
      <c r="DH24" s="689"/>
      <c r="DI24" s="689"/>
      <c r="DJ24" s="689"/>
      <c r="DK24" s="735"/>
      <c r="DL24" s="734">
        <v>20812632</v>
      </c>
      <c r="DM24" s="689"/>
      <c r="DN24" s="689"/>
      <c r="DO24" s="689"/>
      <c r="DP24" s="689"/>
      <c r="DQ24" s="689"/>
      <c r="DR24" s="689"/>
      <c r="DS24" s="689"/>
      <c r="DT24" s="689"/>
      <c r="DU24" s="689"/>
      <c r="DV24" s="735"/>
      <c r="DW24" s="736">
        <v>52</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1479369</v>
      </c>
      <c r="S25" s="626"/>
      <c r="T25" s="626"/>
      <c r="U25" s="626"/>
      <c r="V25" s="626"/>
      <c r="W25" s="626"/>
      <c r="X25" s="626"/>
      <c r="Y25" s="627"/>
      <c r="Z25" s="685">
        <v>1.8</v>
      </c>
      <c r="AA25" s="685"/>
      <c r="AB25" s="685"/>
      <c r="AC25" s="685"/>
      <c r="AD25" s="686">
        <v>8810</v>
      </c>
      <c r="AE25" s="686"/>
      <c r="AF25" s="686"/>
      <c r="AG25" s="686"/>
      <c r="AH25" s="686"/>
      <c r="AI25" s="686"/>
      <c r="AJ25" s="686"/>
      <c r="AK25" s="686"/>
      <c r="AL25" s="628">
        <v>0</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239</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9146420</v>
      </c>
      <c r="CS25" s="624"/>
      <c r="CT25" s="624"/>
      <c r="CU25" s="624"/>
      <c r="CV25" s="624"/>
      <c r="CW25" s="624"/>
      <c r="CX25" s="624"/>
      <c r="CY25" s="625"/>
      <c r="CZ25" s="628">
        <v>11.7</v>
      </c>
      <c r="DA25" s="657"/>
      <c r="DB25" s="657"/>
      <c r="DC25" s="658"/>
      <c r="DD25" s="631">
        <v>8446905</v>
      </c>
      <c r="DE25" s="624"/>
      <c r="DF25" s="624"/>
      <c r="DG25" s="624"/>
      <c r="DH25" s="624"/>
      <c r="DI25" s="624"/>
      <c r="DJ25" s="624"/>
      <c r="DK25" s="625"/>
      <c r="DL25" s="631">
        <v>8177658</v>
      </c>
      <c r="DM25" s="624"/>
      <c r="DN25" s="624"/>
      <c r="DO25" s="624"/>
      <c r="DP25" s="624"/>
      <c r="DQ25" s="624"/>
      <c r="DR25" s="624"/>
      <c r="DS25" s="624"/>
      <c r="DT25" s="624"/>
      <c r="DU25" s="624"/>
      <c r="DV25" s="625"/>
      <c r="DW25" s="628">
        <v>20.399999999999999</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881485</v>
      </c>
      <c r="S26" s="626"/>
      <c r="T26" s="626"/>
      <c r="U26" s="626"/>
      <c r="V26" s="626"/>
      <c r="W26" s="626"/>
      <c r="X26" s="626"/>
      <c r="Y26" s="627"/>
      <c r="Z26" s="685">
        <v>1.1000000000000001</v>
      </c>
      <c r="AA26" s="685"/>
      <c r="AB26" s="685"/>
      <c r="AC26" s="685"/>
      <c r="AD26" s="686">
        <v>80437</v>
      </c>
      <c r="AE26" s="686"/>
      <c r="AF26" s="686"/>
      <c r="AG26" s="686"/>
      <c r="AH26" s="686"/>
      <c r="AI26" s="686"/>
      <c r="AJ26" s="686"/>
      <c r="AK26" s="686"/>
      <c r="AL26" s="628">
        <v>0.2</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239</v>
      </c>
      <c r="BH26" s="626"/>
      <c r="BI26" s="626"/>
      <c r="BJ26" s="626"/>
      <c r="BK26" s="626"/>
      <c r="BL26" s="626"/>
      <c r="BM26" s="626"/>
      <c r="BN26" s="627"/>
      <c r="BO26" s="685" t="s">
        <v>239</v>
      </c>
      <c r="BP26" s="685"/>
      <c r="BQ26" s="685"/>
      <c r="BR26" s="685"/>
      <c r="BS26" s="631" t="s">
        <v>182</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6533181</v>
      </c>
      <c r="CS26" s="626"/>
      <c r="CT26" s="626"/>
      <c r="CU26" s="626"/>
      <c r="CV26" s="626"/>
      <c r="CW26" s="626"/>
      <c r="CX26" s="626"/>
      <c r="CY26" s="627"/>
      <c r="CZ26" s="628">
        <v>8.3000000000000007</v>
      </c>
      <c r="DA26" s="657"/>
      <c r="DB26" s="657"/>
      <c r="DC26" s="658"/>
      <c r="DD26" s="631">
        <v>6533181</v>
      </c>
      <c r="DE26" s="626"/>
      <c r="DF26" s="626"/>
      <c r="DG26" s="626"/>
      <c r="DH26" s="626"/>
      <c r="DI26" s="626"/>
      <c r="DJ26" s="626"/>
      <c r="DK26" s="627"/>
      <c r="DL26" s="631" t="s">
        <v>127</v>
      </c>
      <c r="DM26" s="626"/>
      <c r="DN26" s="626"/>
      <c r="DO26" s="626"/>
      <c r="DP26" s="626"/>
      <c r="DQ26" s="626"/>
      <c r="DR26" s="626"/>
      <c r="DS26" s="626"/>
      <c r="DT26" s="626"/>
      <c r="DU26" s="626"/>
      <c r="DV26" s="627"/>
      <c r="DW26" s="628" t="s">
        <v>239</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17409824</v>
      </c>
      <c r="S27" s="626"/>
      <c r="T27" s="626"/>
      <c r="U27" s="626"/>
      <c r="V27" s="626"/>
      <c r="W27" s="626"/>
      <c r="X27" s="626"/>
      <c r="Y27" s="627"/>
      <c r="Z27" s="685">
        <v>21.8</v>
      </c>
      <c r="AA27" s="685"/>
      <c r="AB27" s="685"/>
      <c r="AC27" s="685"/>
      <c r="AD27" s="686" t="s">
        <v>239</v>
      </c>
      <c r="AE27" s="686"/>
      <c r="AF27" s="686"/>
      <c r="AG27" s="686"/>
      <c r="AH27" s="686"/>
      <c r="AI27" s="686"/>
      <c r="AJ27" s="686"/>
      <c r="AK27" s="686"/>
      <c r="AL27" s="628" t="s">
        <v>127</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27558333</v>
      </c>
      <c r="BH27" s="626"/>
      <c r="BI27" s="626"/>
      <c r="BJ27" s="626"/>
      <c r="BK27" s="626"/>
      <c r="BL27" s="626"/>
      <c r="BM27" s="626"/>
      <c r="BN27" s="627"/>
      <c r="BO27" s="685">
        <v>100</v>
      </c>
      <c r="BP27" s="685"/>
      <c r="BQ27" s="685"/>
      <c r="BR27" s="685"/>
      <c r="BS27" s="631">
        <v>312623</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22391854</v>
      </c>
      <c r="CS27" s="624"/>
      <c r="CT27" s="624"/>
      <c r="CU27" s="624"/>
      <c r="CV27" s="624"/>
      <c r="CW27" s="624"/>
      <c r="CX27" s="624"/>
      <c r="CY27" s="625"/>
      <c r="CZ27" s="628">
        <v>28.6</v>
      </c>
      <c r="DA27" s="657"/>
      <c r="DB27" s="657"/>
      <c r="DC27" s="658"/>
      <c r="DD27" s="631">
        <v>5739910</v>
      </c>
      <c r="DE27" s="624"/>
      <c r="DF27" s="624"/>
      <c r="DG27" s="624"/>
      <c r="DH27" s="624"/>
      <c r="DI27" s="624"/>
      <c r="DJ27" s="624"/>
      <c r="DK27" s="625"/>
      <c r="DL27" s="631">
        <v>5728315</v>
      </c>
      <c r="DM27" s="624"/>
      <c r="DN27" s="624"/>
      <c r="DO27" s="624"/>
      <c r="DP27" s="624"/>
      <c r="DQ27" s="624"/>
      <c r="DR27" s="624"/>
      <c r="DS27" s="624"/>
      <c r="DT27" s="624"/>
      <c r="DU27" s="624"/>
      <c r="DV27" s="625"/>
      <c r="DW27" s="628">
        <v>14.3</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v>16698</v>
      </c>
      <c r="S28" s="626"/>
      <c r="T28" s="626"/>
      <c r="U28" s="626"/>
      <c r="V28" s="626"/>
      <c r="W28" s="626"/>
      <c r="X28" s="626"/>
      <c r="Y28" s="627"/>
      <c r="Z28" s="685">
        <v>0</v>
      </c>
      <c r="AA28" s="685"/>
      <c r="AB28" s="685"/>
      <c r="AC28" s="685"/>
      <c r="AD28" s="686">
        <v>16698</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7340370</v>
      </c>
      <c r="CS28" s="626"/>
      <c r="CT28" s="626"/>
      <c r="CU28" s="626"/>
      <c r="CV28" s="626"/>
      <c r="CW28" s="626"/>
      <c r="CX28" s="626"/>
      <c r="CY28" s="627"/>
      <c r="CZ28" s="628">
        <v>9.4</v>
      </c>
      <c r="DA28" s="657"/>
      <c r="DB28" s="657"/>
      <c r="DC28" s="658"/>
      <c r="DD28" s="631">
        <v>6911478</v>
      </c>
      <c r="DE28" s="626"/>
      <c r="DF28" s="626"/>
      <c r="DG28" s="626"/>
      <c r="DH28" s="626"/>
      <c r="DI28" s="626"/>
      <c r="DJ28" s="626"/>
      <c r="DK28" s="627"/>
      <c r="DL28" s="631">
        <v>6906659</v>
      </c>
      <c r="DM28" s="626"/>
      <c r="DN28" s="626"/>
      <c r="DO28" s="626"/>
      <c r="DP28" s="626"/>
      <c r="DQ28" s="626"/>
      <c r="DR28" s="626"/>
      <c r="DS28" s="626"/>
      <c r="DT28" s="626"/>
      <c r="DU28" s="626"/>
      <c r="DV28" s="627"/>
      <c r="DW28" s="628">
        <v>17.3</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4896624</v>
      </c>
      <c r="S29" s="626"/>
      <c r="T29" s="626"/>
      <c r="U29" s="626"/>
      <c r="V29" s="626"/>
      <c r="W29" s="626"/>
      <c r="X29" s="626"/>
      <c r="Y29" s="627"/>
      <c r="Z29" s="685">
        <v>6.1</v>
      </c>
      <c r="AA29" s="685"/>
      <c r="AB29" s="685"/>
      <c r="AC29" s="685"/>
      <c r="AD29" s="686" t="s">
        <v>127</v>
      </c>
      <c r="AE29" s="686"/>
      <c r="AF29" s="686"/>
      <c r="AG29" s="686"/>
      <c r="AH29" s="686"/>
      <c r="AI29" s="686"/>
      <c r="AJ29" s="686"/>
      <c r="AK29" s="686"/>
      <c r="AL29" s="628" t="s">
        <v>127</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7340130</v>
      </c>
      <c r="CS29" s="624"/>
      <c r="CT29" s="624"/>
      <c r="CU29" s="624"/>
      <c r="CV29" s="624"/>
      <c r="CW29" s="624"/>
      <c r="CX29" s="624"/>
      <c r="CY29" s="625"/>
      <c r="CZ29" s="628">
        <v>9.4</v>
      </c>
      <c r="DA29" s="657"/>
      <c r="DB29" s="657"/>
      <c r="DC29" s="658"/>
      <c r="DD29" s="631">
        <v>6911238</v>
      </c>
      <c r="DE29" s="624"/>
      <c r="DF29" s="624"/>
      <c r="DG29" s="624"/>
      <c r="DH29" s="624"/>
      <c r="DI29" s="624"/>
      <c r="DJ29" s="624"/>
      <c r="DK29" s="625"/>
      <c r="DL29" s="631">
        <v>6906419</v>
      </c>
      <c r="DM29" s="624"/>
      <c r="DN29" s="624"/>
      <c r="DO29" s="624"/>
      <c r="DP29" s="624"/>
      <c r="DQ29" s="624"/>
      <c r="DR29" s="624"/>
      <c r="DS29" s="624"/>
      <c r="DT29" s="624"/>
      <c r="DU29" s="624"/>
      <c r="DV29" s="625"/>
      <c r="DW29" s="628">
        <v>17.3</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431604</v>
      </c>
      <c r="S30" s="626"/>
      <c r="T30" s="626"/>
      <c r="U30" s="626"/>
      <c r="V30" s="626"/>
      <c r="W30" s="626"/>
      <c r="X30" s="626"/>
      <c r="Y30" s="627"/>
      <c r="Z30" s="685">
        <v>0.5</v>
      </c>
      <c r="AA30" s="685"/>
      <c r="AB30" s="685"/>
      <c r="AC30" s="685"/>
      <c r="AD30" s="686">
        <v>87842</v>
      </c>
      <c r="AE30" s="686"/>
      <c r="AF30" s="686"/>
      <c r="AG30" s="686"/>
      <c r="AH30" s="686"/>
      <c r="AI30" s="686"/>
      <c r="AJ30" s="686"/>
      <c r="AK30" s="686"/>
      <c r="AL30" s="628">
        <v>0.2</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99.3</v>
      </c>
      <c r="BH30" s="704"/>
      <c r="BI30" s="704"/>
      <c r="BJ30" s="704"/>
      <c r="BK30" s="704"/>
      <c r="BL30" s="704"/>
      <c r="BM30" s="705">
        <v>96.4</v>
      </c>
      <c r="BN30" s="704"/>
      <c r="BO30" s="704"/>
      <c r="BP30" s="704"/>
      <c r="BQ30" s="706"/>
      <c r="BR30" s="703">
        <v>99.2</v>
      </c>
      <c r="BS30" s="704"/>
      <c r="BT30" s="704"/>
      <c r="BU30" s="704"/>
      <c r="BV30" s="704"/>
      <c r="BW30" s="704"/>
      <c r="BX30" s="705">
        <v>96.2</v>
      </c>
      <c r="BY30" s="704"/>
      <c r="BZ30" s="704"/>
      <c r="CA30" s="704"/>
      <c r="CB30" s="706"/>
      <c r="CD30" s="709"/>
      <c r="CE30" s="710"/>
      <c r="CF30" s="667" t="s">
        <v>311</v>
      </c>
      <c r="CG30" s="664"/>
      <c r="CH30" s="664"/>
      <c r="CI30" s="664"/>
      <c r="CJ30" s="664"/>
      <c r="CK30" s="664"/>
      <c r="CL30" s="664"/>
      <c r="CM30" s="664"/>
      <c r="CN30" s="664"/>
      <c r="CO30" s="664"/>
      <c r="CP30" s="664"/>
      <c r="CQ30" s="665"/>
      <c r="CR30" s="623">
        <v>6742617</v>
      </c>
      <c r="CS30" s="626"/>
      <c r="CT30" s="626"/>
      <c r="CU30" s="626"/>
      <c r="CV30" s="626"/>
      <c r="CW30" s="626"/>
      <c r="CX30" s="626"/>
      <c r="CY30" s="627"/>
      <c r="CZ30" s="628">
        <v>8.6</v>
      </c>
      <c r="DA30" s="657"/>
      <c r="DB30" s="657"/>
      <c r="DC30" s="658"/>
      <c r="DD30" s="631">
        <v>6316719</v>
      </c>
      <c r="DE30" s="626"/>
      <c r="DF30" s="626"/>
      <c r="DG30" s="626"/>
      <c r="DH30" s="626"/>
      <c r="DI30" s="626"/>
      <c r="DJ30" s="626"/>
      <c r="DK30" s="627"/>
      <c r="DL30" s="631">
        <v>6316719</v>
      </c>
      <c r="DM30" s="626"/>
      <c r="DN30" s="626"/>
      <c r="DO30" s="626"/>
      <c r="DP30" s="626"/>
      <c r="DQ30" s="626"/>
      <c r="DR30" s="626"/>
      <c r="DS30" s="626"/>
      <c r="DT30" s="626"/>
      <c r="DU30" s="626"/>
      <c r="DV30" s="627"/>
      <c r="DW30" s="628">
        <v>15.8</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362882</v>
      </c>
      <c r="S31" s="626"/>
      <c r="T31" s="626"/>
      <c r="U31" s="626"/>
      <c r="V31" s="626"/>
      <c r="W31" s="626"/>
      <c r="X31" s="626"/>
      <c r="Y31" s="627"/>
      <c r="Z31" s="685">
        <v>0.5</v>
      </c>
      <c r="AA31" s="685"/>
      <c r="AB31" s="685"/>
      <c r="AC31" s="685"/>
      <c r="AD31" s="686" t="s">
        <v>239</v>
      </c>
      <c r="AE31" s="686"/>
      <c r="AF31" s="686"/>
      <c r="AG31" s="686"/>
      <c r="AH31" s="686"/>
      <c r="AI31" s="686"/>
      <c r="AJ31" s="686"/>
      <c r="AK31" s="686"/>
      <c r="AL31" s="628" t="s">
        <v>239</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98.8</v>
      </c>
      <c r="BH31" s="624"/>
      <c r="BI31" s="624"/>
      <c r="BJ31" s="624"/>
      <c r="BK31" s="624"/>
      <c r="BL31" s="624"/>
      <c r="BM31" s="629">
        <v>96.5</v>
      </c>
      <c r="BN31" s="702"/>
      <c r="BO31" s="702"/>
      <c r="BP31" s="702"/>
      <c r="BQ31" s="663"/>
      <c r="BR31" s="701">
        <v>98.6</v>
      </c>
      <c r="BS31" s="624"/>
      <c r="BT31" s="624"/>
      <c r="BU31" s="624"/>
      <c r="BV31" s="624"/>
      <c r="BW31" s="624"/>
      <c r="BX31" s="629">
        <v>96.1</v>
      </c>
      <c r="BY31" s="702"/>
      <c r="BZ31" s="702"/>
      <c r="CA31" s="702"/>
      <c r="CB31" s="663"/>
      <c r="CD31" s="709"/>
      <c r="CE31" s="710"/>
      <c r="CF31" s="667" t="s">
        <v>315</v>
      </c>
      <c r="CG31" s="664"/>
      <c r="CH31" s="664"/>
      <c r="CI31" s="664"/>
      <c r="CJ31" s="664"/>
      <c r="CK31" s="664"/>
      <c r="CL31" s="664"/>
      <c r="CM31" s="664"/>
      <c r="CN31" s="664"/>
      <c r="CO31" s="664"/>
      <c r="CP31" s="664"/>
      <c r="CQ31" s="665"/>
      <c r="CR31" s="623">
        <v>597513</v>
      </c>
      <c r="CS31" s="624"/>
      <c r="CT31" s="624"/>
      <c r="CU31" s="624"/>
      <c r="CV31" s="624"/>
      <c r="CW31" s="624"/>
      <c r="CX31" s="624"/>
      <c r="CY31" s="625"/>
      <c r="CZ31" s="628">
        <v>0.8</v>
      </c>
      <c r="DA31" s="657"/>
      <c r="DB31" s="657"/>
      <c r="DC31" s="658"/>
      <c r="DD31" s="631">
        <v>594519</v>
      </c>
      <c r="DE31" s="624"/>
      <c r="DF31" s="624"/>
      <c r="DG31" s="624"/>
      <c r="DH31" s="624"/>
      <c r="DI31" s="624"/>
      <c r="DJ31" s="624"/>
      <c r="DK31" s="625"/>
      <c r="DL31" s="631">
        <v>589700</v>
      </c>
      <c r="DM31" s="624"/>
      <c r="DN31" s="624"/>
      <c r="DO31" s="624"/>
      <c r="DP31" s="624"/>
      <c r="DQ31" s="624"/>
      <c r="DR31" s="624"/>
      <c r="DS31" s="624"/>
      <c r="DT31" s="624"/>
      <c r="DU31" s="624"/>
      <c r="DV31" s="625"/>
      <c r="DW31" s="628">
        <v>1.5</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1990651</v>
      </c>
      <c r="S32" s="626"/>
      <c r="T32" s="626"/>
      <c r="U32" s="626"/>
      <c r="V32" s="626"/>
      <c r="W32" s="626"/>
      <c r="X32" s="626"/>
      <c r="Y32" s="627"/>
      <c r="Z32" s="685">
        <v>2.5</v>
      </c>
      <c r="AA32" s="685"/>
      <c r="AB32" s="685"/>
      <c r="AC32" s="685"/>
      <c r="AD32" s="686" t="s">
        <v>127</v>
      </c>
      <c r="AE32" s="686"/>
      <c r="AF32" s="686"/>
      <c r="AG32" s="686"/>
      <c r="AH32" s="686"/>
      <c r="AI32" s="686"/>
      <c r="AJ32" s="686"/>
      <c r="AK32" s="686"/>
      <c r="AL32" s="628" t="s">
        <v>239</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99.6</v>
      </c>
      <c r="BH32" s="639"/>
      <c r="BI32" s="639"/>
      <c r="BJ32" s="639"/>
      <c r="BK32" s="639"/>
      <c r="BL32" s="639"/>
      <c r="BM32" s="683">
        <v>96.3</v>
      </c>
      <c r="BN32" s="639"/>
      <c r="BO32" s="639"/>
      <c r="BP32" s="639"/>
      <c r="BQ32" s="676"/>
      <c r="BR32" s="700">
        <v>99.6</v>
      </c>
      <c r="BS32" s="639"/>
      <c r="BT32" s="639"/>
      <c r="BU32" s="639"/>
      <c r="BV32" s="639"/>
      <c r="BW32" s="639"/>
      <c r="BX32" s="683">
        <v>96.3</v>
      </c>
      <c r="BY32" s="639"/>
      <c r="BZ32" s="639"/>
      <c r="CA32" s="639"/>
      <c r="CB32" s="676"/>
      <c r="CD32" s="711"/>
      <c r="CE32" s="712"/>
      <c r="CF32" s="667" t="s">
        <v>318</v>
      </c>
      <c r="CG32" s="664"/>
      <c r="CH32" s="664"/>
      <c r="CI32" s="664"/>
      <c r="CJ32" s="664"/>
      <c r="CK32" s="664"/>
      <c r="CL32" s="664"/>
      <c r="CM32" s="664"/>
      <c r="CN32" s="664"/>
      <c r="CO32" s="664"/>
      <c r="CP32" s="664"/>
      <c r="CQ32" s="665"/>
      <c r="CR32" s="623">
        <v>240</v>
      </c>
      <c r="CS32" s="626"/>
      <c r="CT32" s="626"/>
      <c r="CU32" s="626"/>
      <c r="CV32" s="626"/>
      <c r="CW32" s="626"/>
      <c r="CX32" s="626"/>
      <c r="CY32" s="627"/>
      <c r="CZ32" s="628">
        <v>0</v>
      </c>
      <c r="DA32" s="657"/>
      <c r="DB32" s="657"/>
      <c r="DC32" s="658"/>
      <c r="DD32" s="631">
        <v>240</v>
      </c>
      <c r="DE32" s="626"/>
      <c r="DF32" s="626"/>
      <c r="DG32" s="626"/>
      <c r="DH32" s="626"/>
      <c r="DI32" s="626"/>
      <c r="DJ32" s="626"/>
      <c r="DK32" s="627"/>
      <c r="DL32" s="631">
        <v>240</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1670997</v>
      </c>
      <c r="S33" s="626"/>
      <c r="T33" s="626"/>
      <c r="U33" s="626"/>
      <c r="V33" s="626"/>
      <c r="W33" s="626"/>
      <c r="X33" s="626"/>
      <c r="Y33" s="627"/>
      <c r="Z33" s="685">
        <v>2.1</v>
      </c>
      <c r="AA33" s="685"/>
      <c r="AB33" s="685"/>
      <c r="AC33" s="685"/>
      <c r="AD33" s="686" t="s">
        <v>239</v>
      </c>
      <c r="AE33" s="686"/>
      <c r="AF33" s="686"/>
      <c r="AG33" s="686"/>
      <c r="AH33" s="686"/>
      <c r="AI33" s="686"/>
      <c r="AJ33" s="686"/>
      <c r="AK33" s="686"/>
      <c r="AL33" s="628" t="s">
        <v>239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26894303</v>
      </c>
      <c r="CS33" s="624"/>
      <c r="CT33" s="624"/>
      <c r="CU33" s="624"/>
      <c r="CV33" s="624"/>
      <c r="CW33" s="624"/>
      <c r="CX33" s="624"/>
      <c r="CY33" s="625"/>
      <c r="CZ33" s="628">
        <v>34.4</v>
      </c>
      <c r="DA33" s="657"/>
      <c r="DB33" s="657"/>
      <c r="DC33" s="658"/>
      <c r="DD33" s="631">
        <v>21183612</v>
      </c>
      <c r="DE33" s="624"/>
      <c r="DF33" s="624"/>
      <c r="DG33" s="624"/>
      <c r="DH33" s="624"/>
      <c r="DI33" s="624"/>
      <c r="DJ33" s="624"/>
      <c r="DK33" s="625"/>
      <c r="DL33" s="631">
        <v>14782317</v>
      </c>
      <c r="DM33" s="624"/>
      <c r="DN33" s="624"/>
      <c r="DO33" s="624"/>
      <c r="DP33" s="624"/>
      <c r="DQ33" s="624"/>
      <c r="DR33" s="624"/>
      <c r="DS33" s="624"/>
      <c r="DT33" s="624"/>
      <c r="DU33" s="624"/>
      <c r="DV33" s="625"/>
      <c r="DW33" s="628">
        <v>36.9</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1856103</v>
      </c>
      <c r="S34" s="626"/>
      <c r="T34" s="626"/>
      <c r="U34" s="626"/>
      <c r="V34" s="626"/>
      <c r="W34" s="626"/>
      <c r="X34" s="626"/>
      <c r="Y34" s="627"/>
      <c r="Z34" s="685">
        <v>2.2999999999999998</v>
      </c>
      <c r="AA34" s="685"/>
      <c r="AB34" s="685"/>
      <c r="AC34" s="685"/>
      <c r="AD34" s="686">
        <v>6945</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8844756</v>
      </c>
      <c r="CS34" s="626"/>
      <c r="CT34" s="626"/>
      <c r="CU34" s="626"/>
      <c r="CV34" s="626"/>
      <c r="CW34" s="626"/>
      <c r="CX34" s="626"/>
      <c r="CY34" s="627"/>
      <c r="CZ34" s="628">
        <v>11.3</v>
      </c>
      <c r="DA34" s="657"/>
      <c r="DB34" s="657"/>
      <c r="DC34" s="658"/>
      <c r="DD34" s="631">
        <v>6770609</v>
      </c>
      <c r="DE34" s="626"/>
      <c r="DF34" s="626"/>
      <c r="DG34" s="626"/>
      <c r="DH34" s="626"/>
      <c r="DI34" s="626"/>
      <c r="DJ34" s="626"/>
      <c r="DK34" s="627"/>
      <c r="DL34" s="631">
        <v>5709817</v>
      </c>
      <c r="DM34" s="626"/>
      <c r="DN34" s="626"/>
      <c r="DO34" s="626"/>
      <c r="DP34" s="626"/>
      <c r="DQ34" s="626"/>
      <c r="DR34" s="626"/>
      <c r="DS34" s="626"/>
      <c r="DT34" s="626"/>
      <c r="DU34" s="626"/>
      <c r="DV34" s="627"/>
      <c r="DW34" s="628">
        <v>14.3</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9001707</v>
      </c>
      <c r="S35" s="626"/>
      <c r="T35" s="626"/>
      <c r="U35" s="626"/>
      <c r="V35" s="626"/>
      <c r="W35" s="626"/>
      <c r="X35" s="626"/>
      <c r="Y35" s="627"/>
      <c r="Z35" s="685">
        <v>11.3</v>
      </c>
      <c r="AA35" s="685"/>
      <c r="AB35" s="685"/>
      <c r="AC35" s="685"/>
      <c r="AD35" s="686" t="s">
        <v>263</v>
      </c>
      <c r="AE35" s="686"/>
      <c r="AF35" s="686"/>
      <c r="AG35" s="686"/>
      <c r="AH35" s="686"/>
      <c r="AI35" s="686"/>
      <c r="AJ35" s="686"/>
      <c r="AK35" s="686"/>
      <c r="AL35" s="628" t="s">
        <v>127</v>
      </c>
      <c r="AM35" s="629"/>
      <c r="AN35" s="629"/>
      <c r="AO35" s="687"/>
      <c r="AP35" s="234"/>
      <c r="AQ35" s="691" t="s">
        <v>326</v>
      </c>
      <c r="AR35" s="692"/>
      <c r="AS35" s="692"/>
      <c r="AT35" s="692"/>
      <c r="AU35" s="692"/>
      <c r="AV35" s="692"/>
      <c r="AW35" s="692"/>
      <c r="AX35" s="692"/>
      <c r="AY35" s="693"/>
      <c r="AZ35" s="688">
        <v>9158004</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144854</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2164777</v>
      </c>
      <c r="CS35" s="624"/>
      <c r="CT35" s="624"/>
      <c r="CU35" s="624"/>
      <c r="CV35" s="624"/>
      <c r="CW35" s="624"/>
      <c r="CX35" s="624"/>
      <c r="CY35" s="625"/>
      <c r="CZ35" s="628">
        <v>2.8</v>
      </c>
      <c r="DA35" s="657"/>
      <c r="DB35" s="657"/>
      <c r="DC35" s="658"/>
      <c r="DD35" s="631">
        <v>1721768</v>
      </c>
      <c r="DE35" s="624"/>
      <c r="DF35" s="624"/>
      <c r="DG35" s="624"/>
      <c r="DH35" s="624"/>
      <c r="DI35" s="624"/>
      <c r="DJ35" s="624"/>
      <c r="DK35" s="625"/>
      <c r="DL35" s="631">
        <v>1716994</v>
      </c>
      <c r="DM35" s="624"/>
      <c r="DN35" s="624"/>
      <c r="DO35" s="624"/>
      <c r="DP35" s="624"/>
      <c r="DQ35" s="624"/>
      <c r="DR35" s="624"/>
      <c r="DS35" s="624"/>
      <c r="DT35" s="624"/>
      <c r="DU35" s="624"/>
      <c r="DV35" s="625"/>
      <c r="DW35" s="628">
        <v>4.3</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239</v>
      </c>
      <c r="AE36" s="686"/>
      <c r="AF36" s="686"/>
      <c r="AG36" s="686"/>
      <c r="AH36" s="686"/>
      <c r="AI36" s="686"/>
      <c r="AJ36" s="686"/>
      <c r="AK36" s="686"/>
      <c r="AL36" s="628" t="s">
        <v>127</v>
      </c>
      <c r="AM36" s="629"/>
      <c r="AN36" s="629"/>
      <c r="AO36" s="687"/>
      <c r="AQ36" s="660" t="s">
        <v>330</v>
      </c>
      <c r="AR36" s="661"/>
      <c r="AS36" s="661"/>
      <c r="AT36" s="661"/>
      <c r="AU36" s="661"/>
      <c r="AV36" s="661"/>
      <c r="AW36" s="661"/>
      <c r="AX36" s="661"/>
      <c r="AY36" s="662"/>
      <c r="AZ36" s="623">
        <v>1927540</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-218433</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5624997</v>
      </c>
      <c r="CS36" s="626"/>
      <c r="CT36" s="626"/>
      <c r="CU36" s="626"/>
      <c r="CV36" s="626"/>
      <c r="CW36" s="626"/>
      <c r="CX36" s="626"/>
      <c r="CY36" s="627"/>
      <c r="CZ36" s="628">
        <v>7.2</v>
      </c>
      <c r="DA36" s="657"/>
      <c r="DB36" s="657"/>
      <c r="DC36" s="658"/>
      <c r="DD36" s="631">
        <v>5334650</v>
      </c>
      <c r="DE36" s="626"/>
      <c r="DF36" s="626"/>
      <c r="DG36" s="626"/>
      <c r="DH36" s="626"/>
      <c r="DI36" s="626"/>
      <c r="DJ36" s="626"/>
      <c r="DK36" s="627"/>
      <c r="DL36" s="631">
        <v>3008877</v>
      </c>
      <c r="DM36" s="626"/>
      <c r="DN36" s="626"/>
      <c r="DO36" s="626"/>
      <c r="DP36" s="626"/>
      <c r="DQ36" s="626"/>
      <c r="DR36" s="626"/>
      <c r="DS36" s="626"/>
      <c r="DT36" s="626"/>
      <c r="DU36" s="626"/>
      <c r="DV36" s="627"/>
      <c r="DW36" s="628">
        <v>7.5</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2802007</v>
      </c>
      <c r="S37" s="626"/>
      <c r="T37" s="626"/>
      <c r="U37" s="626"/>
      <c r="V37" s="626"/>
      <c r="W37" s="626"/>
      <c r="X37" s="626"/>
      <c r="Y37" s="627"/>
      <c r="Z37" s="685">
        <v>3.5</v>
      </c>
      <c r="AA37" s="685"/>
      <c r="AB37" s="685"/>
      <c r="AC37" s="685"/>
      <c r="AD37" s="686" t="s">
        <v>239</v>
      </c>
      <c r="AE37" s="686"/>
      <c r="AF37" s="686"/>
      <c r="AG37" s="686"/>
      <c r="AH37" s="686"/>
      <c r="AI37" s="686"/>
      <c r="AJ37" s="686"/>
      <c r="AK37" s="686"/>
      <c r="AL37" s="628" t="s">
        <v>127</v>
      </c>
      <c r="AM37" s="629"/>
      <c r="AN37" s="629"/>
      <c r="AO37" s="687"/>
      <c r="AQ37" s="660" t="s">
        <v>334</v>
      </c>
      <c r="AR37" s="661"/>
      <c r="AS37" s="661"/>
      <c r="AT37" s="661"/>
      <c r="AU37" s="661"/>
      <c r="AV37" s="661"/>
      <c r="AW37" s="661"/>
      <c r="AX37" s="661"/>
      <c r="AY37" s="662"/>
      <c r="AZ37" s="623">
        <v>1335936</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22646</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729608</v>
      </c>
      <c r="CS37" s="624"/>
      <c r="CT37" s="624"/>
      <c r="CU37" s="624"/>
      <c r="CV37" s="624"/>
      <c r="CW37" s="624"/>
      <c r="CX37" s="624"/>
      <c r="CY37" s="625"/>
      <c r="CZ37" s="628">
        <v>0.9</v>
      </c>
      <c r="DA37" s="657"/>
      <c r="DB37" s="657"/>
      <c r="DC37" s="658"/>
      <c r="DD37" s="631">
        <v>729608</v>
      </c>
      <c r="DE37" s="624"/>
      <c r="DF37" s="624"/>
      <c r="DG37" s="624"/>
      <c r="DH37" s="624"/>
      <c r="DI37" s="624"/>
      <c r="DJ37" s="624"/>
      <c r="DK37" s="625"/>
      <c r="DL37" s="631">
        <v>10251</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80004457</v>
      </c>
      <c r="S38" s="675"/>
      <c r="T38" s="675"/>
      <c r="U38" s="675"/>
      <c r="V38" s="675"/>
      <c r="W38" s="675"/>
      <c r="X38" s="675"/>
      <c r="Y38" s="680"/>
      <c r="Z38" s="681">
        <v>100</v>
      </c>
      <c r="AA38" s="681"/>
      <c r="AB38" s="681"/>
      <c r="AC38" s="681"/>
      <c r="AD38" s="682">
        <v>37218716</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28179</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33439</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5866349</v>
      </c>
      <c r="CS38" s="626"/>
      <c r="CT38" s="626"/>
      <c r="CU38" s="626"/>
      <c r="CV38" s="626"/>
      <c r="CW38" s="626"/>
      <c r="CX38" s="626"/>
      <c r="CY38" s="627"/>
      <c r="CZ38" s="628">
        <v>7.5</v>
      </c>
      <c r="DA38" s="657"/>
      <c r="DB38" s="657"/>
      <c r="DC38" s="658"/>
      <c r="DD38" s="631">
        <v>4755556</v>
      </c>
      <c r="DE38" s="626"/>
      <c r="DF38" s="626"/>
      <c r="DG38" s="626"/>
      <c r="DH38" s="626"/>
      <c r="DI38" s="626"/>
      <c r="DJ38" s="626"/>
      <c r="DK38" s="627"/>
      <c r="DL38" s="631">
        <v>4346629</v>
      </c>
      <c r="DM38" s="626"/>
      <c r="DN38" s="626"/>
      <c r="DO38" s="626"/>
      <c r="DP38" s="626"/>
      <c r="DQ38" s="626"/>
      <c r="DR38" s="626"/>
      <c r="DS38" s="626"/>
      <c r="DT38" s="626"/>
      <c r="DU38" s="626"/>
      <c r="DV38" s="627"/>
      <c r="DW38" s="628">
        <v>10.9</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263</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85</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2272619</v>
      </c>
      <c r="CS39" s="624"/>
      <c r="CT39" s="624"/>
      <c r="CU39" s="624"/>
      <c r="CV39" s="624"/>
      <c r="CW39" s="624"/>
      <c r="CX39" s="624"/>
      <c r="CY39" s="625"/>
      <c r="CZ39" s="628">
        <v>2.9</v>
      </c>
      <c r="DA39" s="657"/>
      <c r="DB39" s="657"/>
      <c r="DC39" s="658"/>
      <c r="DD39" s="631">
        <v>1807394</v>
      </c>
      <c r="DE39" s="624"/>
      <c r="DF39" s="624"/>
      <c r="DG39" s="624"/>
      <c r="DH39" s="624"/>
      <c r="DI39" s="624"/>
      <c r="DJ39" s="624"/>
      <c r="DK39" s="625"/>
      <c r="DL39" s="631" t="s">
        <v>182</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1631699</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127</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2120805</v>
      </c>
      <c r="CS40" s="626"/>
      <c r="CT40" s="626"/>
      <c r="CU40" s="626"/>
      <c r="CV40" s="626"/>
      <c r="CW40" s="626"/>
      <c r="CX40" s="626"/>
      <c r="CY40" s="627"/>
      <c r="CZ40" s="628">
        <v>2.7</v>
      </c>
      <c r="DA40" s="657"/>
      <c r="DB40" s="657"/>
      <c r="DC40" s="658"/>
      <c r="DD40" s="631">
        <v>793635</v>
      </c>
      <c r="DE40" s="626"/>
      <c r="DF40" s="626"/>
      <c r="DG40" s="626"/>
      <c r="DH40" s="626"/>
      <c r="DI40" s="626"/>
      <c r="DJ40" s="626"/>
      <c r="DK40" s="627"/>
      <c r="DL40" s="631" t="s">
        <v>127</v>
      </c>
      <c r="DM40" s="626"/>
      <c r="DN40" s="626"/>
      <c r="DO40" s="626"/>
      <c r="DP40" s="626"/>
      <c r="DQ40" s="626"/>
      <c r="DR40" s="626"/>
      <c r="DS40" s="626"/>
      <c r="DT40" s="626"/>
      <c r="DU40" s="626"/>
      <c r="DV40" s="627"/>
      <c r="DW40" s="628" t="s">
        <v>239</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4234650</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338</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239</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12475040</v>
      </c>
      <c r="CS42" s="626"/>
      <c r="CT42" s="626"/>
      <c r="CU42" s="626"/>
      <c r="CV42" s="626"/>
      <c r="CW42" s="626"/>
      <c r="CX42" s="626"/>
      <c r="CY42" s="627"/>
      <c r="CZ42" s="628">
        <v>15.9</v>
      </c>
      <c r="DA42" s="629"/>
      <c r="DB42" s="629"/>
      <c r="DC42" s="630"/>
      <c r="DD42" s="631">
        <v>2328372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317442</v>
      </c>
      <c r="CS43" s="624"/>
      <c r="CT43" s="624"/>
      <c r="CU43" s="624"/>
      <c r="CV43" s="624"/>
      <c r="CW43" s="624"/>
      <c r="CX43" s="624"/>
      <c r="CY43" s="625"/>
      <c r="CZ43" s="628">
        <v>0.4</v>
      </c>
      <c r="DA43" s="657"/>
      <c r="DB43" s="657"/>
      <c r="DC43" s="658"/>
      <c r="DD43" s="631">
        <v>156402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12374108</v>
      </c>
      <c r="CS44" s="626"/>
      <c r="CT44" s="626"/>
      <c r="CU44" s="626"/>
      <c r="CV44" s="626"/>
      <c r="CW44" s="626"/>
      <c r="CX44" s="626"/>
      <c r="CY44" s="627"/>
      <c r="CZ44" s="628">
        <v>15.8</v>
      </c>
      <c r="DA44" s="629"/>
      <c r="DB44" s="629"/>
      <c r="DC44" s="630"/>
      <c r="DD44" s="631">
        <v>2321450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6866571</v>
      </c>
      <c r="CS45" s="624"/>
      <c r="CT45" s="624"/>
      <c r="CU45" s="624"/>
      <c r="CV45" s="624"/>
      <c r="CW45" s="624"/>
      <c r="CX45" s="624"/>
      <c r="CY45" s="625"/>
      <c r="CZ45" s="628">
        <v>8.8000000000000007</v>
      </c>
      <c r="DA45" s="657"/>
      <c r="DB45" s="657"/>
      <c r="DC45" s="658"/>
      <c r="DD45" s="631">
        <v>294313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5507537</v>
      </c>
      <c r="CS46" s="626"/>
      <c r="CT46" s="626"/>
      <c r="CU46" s="626"/>
      <c r="CV46" s="626"/>
      <c r="CW46" s="626"/>
      <c r="CX46" s="626"/>
      <c r="CY46" s="627"/>
      <c r="CZ46" s="628">
        <v>7</v>
      </c>
      <c r="DA46" s="629"/>
      <c r="DB46" s="629"/>
      <c r="DC46" s="630"/>
      <c r="DD46" s="631">
        <v>2027137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100932</v>
      </c>
      <c r="CS47" s="624"/>
      <c r="CT47" s="624"/>
      <c r="CU47" s="624"/>
      <c r="CV47" s="624"/>
      <c r="CW47" s="624"/>
      <c r="CX47" s="624"/>
      <c r="CY47" s="625"/>
      <c r="CZ47" s="628">
        <v>0.1</v>
      </c>
      <c r="DA47" s="657"/>
      <c r="DB47" s="657"/>
      <c r="DC47" s="658"/>
      <c r="DD47" s="631">
        <v>6922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239</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78247987</v>
      </c>
      <c r="CS49" s="639"/>
      <c r="CT49" s="639"/>
      <c r="CU49" s="639"/>
      <c r="CV49" s="639"/>
      <c r="CW49" s="639"/>
      <c r="CX49" s="639"/>
      <c r="CY49" s="640"/>
      <c r="CZ49" s="641">
        <v>100</v>
      </c>
      <c r="DA49" s="642"/>
      <c r="DB49" s="642"/>
      <c r="DC49" s="643"/>
      <c r="DD49" s="644">
        <v>44610277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wCp9KP2aDJas443oiLzfPWQVrSlIweFxQ0jvhI/Yv/p1qzRWfg6Lglmune6Sa4oU3GDZhbvKwYLLlLPstDCp2Q==" saltValue="4iP8R32+hZ5RZpmH2FRe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582</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80254</v>
      </c>
      <c r="R7" s="1156"/>
      <c r="S7" s="1156"/>
      <c r="T7" s="1156"/>
      <c r="U7" s="1156"/>
      <c r="V7" s="1156">
        <v>78498</v>
      </c>
      <c r="W7" s="1156"/>
      <c r="X7" s="1156"/>
      <c r="Y7" s="1156"/>
      <c r="Z7" s="1156"/>
      <c r="AA7" s="1156">
        <v>1756</v>
      </c>
      <c r="AB7" s="1156"/>
      <c r="AC7" s="1156"/>
      <c r="AD7" s="1156"/>
      <c r="AE7" s="1157"/>
      <c r="AF7" s="1158">
        <v>1672</v>
      </c>
      <c r="AG7" s="1159"/>
      <c r="AH7" s="1159"/>
      <c r="AI7" s="1159"/>
      <c r="AJ7" s="1160"/>
      <c r="AK7" s="1142" t="s">
        <v>581</v>
      </c>
      <c r="AL7" s="1143"/>
      <c r="AM7" s="1143"/>
      <c r="AN7" s="1143"/>
      <c r="AO7" s="1143"/>
      <c r="AP7" s="1143">
        <v>84838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573</v>
      </c>
      <c r="BT7" s="1147"/>
      <c r="BU7" s="1147"/>
      <c r="BV7" s="1147"/>
      <c r="BW7" s="1147"/>
      <c r="BX7" s="1147"/>
      <c r="BY7" s="1147"/>
      <c r="BZ7" s="1147"/>
      <c r="CA7" s="1147"/>
      <c r="CB7" s="1147"/>
      <c r="CC7" s="1147"/>
      <c r="CD7" s="1147"/>
      <c r="CE7" s="1147"/>
      <c r="CF7" s="1147"/>
      <c r="CG7" s="1148"/>
      <c r="CH7" s="1139">
        <v>66</v>
      </c>
      <c r="CI7" s="1140"/>
      <c r="CJ7" s="1140"/>
      <c r="CK7" s="1140"/>
      <c r="CL7" s="1141"/>
      <c r="CM7" s="1139">
        <v>190</v>
      </c>
      <c r="CN7" s="1140"/>
      <c r="CO7" s="1140"/>
      <c r="CP7" s="1140"/>
      <c r="CQ7" s="1141"/>
      <c r="CR7" s="1139">
        <v>10</v>
      </c>
      <c r="CS7" s="1140"/>
      <c r="CT7" s="1140"/>
      <c r="CU7" s="1140"/>
      <c r="CV7" s="1141"/>
      <c r="CW7" s="1139">
        <v>65</v>
      </c>
      <c r="CX7" s="1140"/>
      <c r="CY7" s="1140"/>
      <c r="CZ7" s="1140"/>
      <c r="DA7" s="1141"/>
      <c r="DB7" s="1139" t="s">
        <v>506</v>
      </c>
      <c r="DC7" s="1140"/>
      <c r="DD7" s="1140"/>
      <c r="DE7" s="1140"/>
      <c r="DF7" s="1141"/>
      <c r="DG7" s="1139" t="s">
        <v>506</v>
      </c>
      <c r="DH7" s="1140"/>
      <c r="DI7" s="1140"/>
      <c r="DJ7" s="1140"/>
      <c r="DK7" s="1141"/>
      <c r="DL7" s="1139" t="s">
        <v>506</v>
      </c>
      <c r="DM7" s="1140"/>
      <c r="DN7" s="1140"/>
      <c r="DO7" s="1140"/>
      <c r="DP7" s="1141"/>
      <c r="DQ7" s="1139" t="s">
        <v>506</v>
      </c>
      <c r="DR7" s="1140"/>
      <c r="DS7" s="1140"/>
      <c r="DT7" s="1140"/>
      <c r="DU7" s="1141"/>
      <c r="DV7" s="1166"/>
      <c r="DW7" s="1167"/>
      <c r="DX7" s="1167"/>
      <c r="DY7" s="1167"/>
      <c r="DZ7" s="1168"/>
      <c r="EA7" s="254"/>
    </row>
    <row r="8" spans="1:131" s="255" customFormat="1" ht="26.25" customHeight="1" x14ac:dyDescent="0.15">
      <c r="A8" s="261">
        <v>2</v>
      </c>
      <c r="B8" s="1088" t="s">
        <v>384</v>
      </c>
      <c r="C8" s="1089"/>
      <c r="D8" s="1089"/>
      <c r="E8" s="1089"/>
      <c r="F8" s="1089"/>
      <c r="G8" s="1089"/>
      <c r="H8" s="1089"/>
      <c r="I8" s="1089"/>
      <c r="J8" s="1089"/>
      <c r="K8" s="1089"/>
      <c r="L8" s="1089"/>
      <c r="M8" s="1089"/>
      <c r="N8" s="1089"/>
      <c r="O8" s="1089"/>
      <c r="P8" s="1090"/>
      <c r="Q8" s="1094">
        <v>84</v>
      </c>
      <c r="R8" s="1095"/>
      <c r="S8" s="1095"/>
      <c r="T8" s="1095"/>
      <c r="U8" s="1095"/>
      <c r="V8" s="1095">
        <v>84</v>
      </c>
      <c r="W8" s="1095"/>
      <c r="X8" s="1095"/>
      <c r="Y8" s="1095"/>
      <c r="Z8" s="1095"/>
      <c r="AA8" s="1095" t="s">
        <v>583</v>
      </c>
      <c r="AB8" s="1095"/>
      <c r="AC8" s="1095"/>
      <c r="AD8" s="1095"/>
      <c r="AE8" s="1096"/>
      <c r="AF8" s="1070" t="s">
        <v>127</v>
      </c>
      <c r="AG8" s="1071"/>
      <c r="AH8" s="1071"/>
      <c r="AI8" s="1071"/>
      <c r="AJ8" s="1072"/>
      <c r="AK8" s="1137">
        <v>28</v>
      </c>
      <c r="AL8" s="1138"/>
      <c r="AM8" s="1138"/>
      <c r="AN8" s="1138"/>
      <c r="AO8" s="1138"/>
      <c r="AP8" s="1138" t="s">
        <v>584</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574</v>
      </c>
      <c r="BT8" s="1066"/>
      <c r="BU8" s="1066"/>
      <c r="BV8" s="1066"/>
      <c r="BW8" s="1066"/>
      <c r="BX8" s="1066"/>
      <c r="BY8" s="1066"/>
      <c r="BZ8" s="1066"/>
      <c r="CA8" s="1066"/>
      <c r="CB8" s="1066"/>
      <c r="CC8" s="1066"/>
      <c r="CD8" s="1066"/>
      <c r="CE8" s="1066"/>
      <c r="CF8" s="1066"/>
      <c r="CG8" s="1067"/>
      <c r="CH8" s="1040">
        <v>-2</v>
      </c>
      <c r="CI8" s="1041"/>
      <c r="CJ8" s="1041"/>
      <c r="CK8" s="1041"/>
      <c r="CL8" s="1042"/>
      <c r="CM8" s="1040">
        <v>75</v>
      </c>
      <c r="CN8" s="1041"/>
      <c r="CO8" s="1041"/>
      <c r="CP8" s="1041"/>
      <c r="CQ8" s="1042"/>
      <c r="CR8" s="1040">
        <v>15</v>
      </c>
      <c r="CS8" s="1041"/>
      <c r="CT8" s="1041"/>
      <c r="CU8" s="1041"/>
      <c r="CV8" s="1042"/>
      <c r="CW8" s="1040">
        <v>5</v>
      </c>
      <c r="CX8" s="1041"/>
      <c r="CY8" s="1041"/>
      <c r="CZ8" s="1041"/>
      <c r="DA8" s="1042"/>
      <c r="DB8" s="1040" t="s">
        <v>506</v>
      </c>
      <c r="DC8" s="1041"/>
      <c r="DD8" s="1041"/>
      <c r="DE8" s="1041"/>
      <c r="DF8" s="1042"/>
      <c r="DG8" s="1040" t="s">
        <v>506</v>
      </c>
      <c r="DH8" s="1041"/>
      <c r="DI8" s="1041"/>
      <c r="DJ8" s="1041"/>
      <c r="DK8" s="1042"/>
      <c r="DL8" s="1040" t="s">
        <v>506</v>
      </c>
      <c r="DM8" s="1041"/>
      <c r="DN8" s="1041"/>
      <c r="DO8" s="1041"/>
      <c r="DP8" s="1042"/>
      <c r="DQ8" s="1040" t="s">
        <v>506</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575</v>
      </c>
      <c r="BT9" s="1066"/>
      <c r="BU9" s="1066"/>
      <c r="BV9" s="1066"/>
      <c r="BW9" s="1066"/>
      <c r="BX9" s="1066"/>
      <c r="BY9" s="1066"/>
      <c r="BZ9" s="1066"/>
      <c r="CA9" s="1066"/>
      <c r="CB9" s="1066"/>
      <c r="CC9" s="1066"/>
      <c r="CD9" s="1066"/>
      <c r="CE9" s="1066"/>
      <c r="CF9" s="1066"/>
      <c r="CG9" s="1067"/>
      <c r="CH9" s="1040">
        <v>121</v>
      </c>
      <c r="CI9" s="1041"/>
      <c r="CJ9" s="1041"/>
      <c r="CK9" s="1041"/>
      <c r="CL9" s="1042"/>
      <c r="CM9" s="1040">
        <v>1486</v>
      </c>
      <c r="CN9" s="1041"/>
      <c r="CO9" s="1041"/>
      <c r="CP9" s="1041"/>
      <c r="CQ9" s="1042"/>
      <c r="CR9" s="1040">
        <v>12</v>
      </c>
      <c r="CS9" s="1041"/>
      <c r="CT9" s="1041"/>
      <c r="CU9" s="1041"/>
      <c r="CV9" s="1042"/>
      <c r="CW9" s="1040" t="s">
        <v>506</v>
      </c>
      <c r="CX9" s="1041"/>
      <c r="CY9" s="1041"/>
      <c r="CZ9" s="1041"/>
      <c r="DA9" s="1042"/>
      <c r="DB9" s="1040" t="s">
        <v>506</v>
      </c>
      <c r="DC9" s="1041"/>
      <c r="DD9" s="1041"/>
      <c r="DE9" s="1041"/>
      <c r="DF9" s="1042"/>
      <c r="DG9" s="1040" t="s">
        <v>506</v>
      </c>
      <c r="DH9" s="1041"/>
      <c r="DI9" s="1041"/>
      <c r="DJ9" s="1041"/>
      <c r="DK9" s="1042"/>
      <c r="DL9" s="1040" t="s">
        <v>506</v>
      </c>
      <c r="DM9" s="1041"/>
      <c r="DN9" s="1041"/>
      <c r="DO9" s="1041"/>
      <c r="DP9" s="1042"/>
      <c r="DQ9" s="1040" t="s">
        <v>506</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576</v>
      </c>
      <c r="BT10" s="1066"/>
      <c r="BU10" s="1066"/>
      <c r="BV10" s="1066"/>
      <c r="BW10" s="1066"/>
      <c r="BX10" s="1066"/>
      <c r="BY10" s="1066"/>
      <c r="BZ10" s="1066"/>
      <c r="CA10" s="1066"/>
      <c r="CB10" s="1066"/>
      <c r="CC10" s="1066"/>
      <c r="CD10" s="1066"/>
      <c r="CE10" s="1066"/>
      <c r="CF10" s="1066"/>
      <c r="CG10" s="1067"/>
      <c r="CH10" s="1040">
        <v>7</v>
      </c>
      <c r="CI10" s="1041"/>
      <c r="CJ10" s="1041"/>
      <c r="CK10" s="1041"/>
      <c r="CL10" s="1042"/>
      <c r="CM10" s="1040">
        <v>306</v>
      </c>
      <c r="CN10" s="1041"/>
      <c r="CO10" s="1041"/>
      <c r="CP10" s="1041"/>
      <c r="CQ10" s="1042"/>
      <c r="CR10" s="1040">
        <v>70</v>
      </c>
      <c r="CS10" s="1041"/>
      <c r="CT10" s="1041"/>
      <c r="CU10" s="1041"/>
      <c r="CV10" s="1042"/>
      <c r="CW10" s="1040" t="s">
        <v>506</v>
      </c>
      <c r="CX10" s="1041"/>
      <c r="CY10" s="1041"/>
      <c r="CZ10" s="1041"/>
      <c r="DA10" s="1042"/>
      <c r="DB10" s="1040" t="s">
        <v>506</v>
      </c>
      <c r="DC10" s="1041"/>
      <c r="DD10" s="1041"/>
      <c r="DE10" s="1041"/>
      <c r="DF10" s="1042"/>
      <c r="DG10" s="1040" t="s">
        <v>506</v>
      </c>
      <c r="DH10" s="1041"/>
      <c r="DI10" s="1041"/>
      <c r="DJ10" s="1041"/>
      <c r="DK10" s="1042"/>
      <c r="DL10" s="1040" t="s">
        <v>506</v>
      </c>
      <c r="DM10" s="1041"/>
      <c r="DN10" s="1041"/>
      <c r="DO10" s="1041"/>
      <c r="DP10" s="1042"/>
      <c r="DQ10" s="1040" t="s">
        <v>506</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577</v>
      </c>
      <c r="BT11" s="1066"/>
      <c r="BU11" s="1066"/>
      <c r="BV11" s="1066"/>
      <c r="BW11" s="1066"/>
      <c r="BX11" s="1066"/>
      <c r="BY11" s="1066"/>
      <c r="BZ11" s="1066"/>
      <c r="CA11" s="1066"/>
      <c r="CB11" s="1066"/>
      <c r="CC11" s="1066"/>
      <c r="CD11" s="1066"/>
      <c r="CE11" s="1066"/>
      <c r="CF11" s="1066"/>
      <c r="CG11" s="1067"/>
      <c r="CH11" s="1040">
        <v>1</v>
      </c>
      <c r="CI11" s="1041"/>
      <c r="CJ11" s="1041"/>
      <c r="CK11" s="1041"/>
      <c r="CL11" s="1042"/>
      <c r="CM11" s="1040">
        <v>86</v>
      </c>
      <c r="CN11" s="1041"/>
      <c r="CO11" s="1041"/>
      <c r="CP11" s="1041"/>
      <c r="CQ11" s="1042"/>
      <c r="CR11" s="1040">
        <v>20</v>
      </c>
      <c r="CS11" s="1041"/>
      <c r="CT11" s="1041"/>
      <c r="CU11" s="1041"/>
      <c r="CV11" s="1042"/>
      <c r="CW11" s="1040">
        <v>37</v>
      </c>
      <c r="CX11" s="1041"/>
      <c r="CY11" s="1041"/>
      <c r="CZ11" s="1041"/>
      <c r="DA11" s="1042"/>
      <c r="DB11" s="1040" t="s">
        <v>506</v>
      </c>
      <c r="DC11" s="1041"/>
      <c r="DD11" s="1041"/>
      <c r="DE11" s="1041"/>
      <c r="DF11" s="1042"/>
      <c r="DG11" s="1040" t="s">
        <v>506</v>
      </c>
      <c r="DH11" s="1041"/>
      <c r="DI11" s="1041"/>
      <c r="DJ11" s="1041"/>
      <c r="DK11" s="1042"/>
      <c r="DL11" s="1040" t="s">
        <v>506</v>
      </c>
      <c r="DM11" s="1041"/>
      <c r="DN11" s="1041"/>
      <c r="DO11" s="1041"/>
      <c r="DP11" s="1042"/>
      <c r="DQ11" s="1040" t="s">
        <v>506</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578</v>
      </c>
      <c r="BT12" s="1066"/>
      <c r="BU12" s="1066"/>
      <c r="BV12" s="1066"/>
      <c r="BW12" s="1066"/>
      <c r="BX12" s="1066"/>
      <c r="BY12" s="1066"/>
      <c r="BZ12" s="1066"/>
      <c r="CA12" s="1066"/>
      <c r="CB12" s="1066"/>
      <c r="CC12" s="1066"/>
      <c r="CD12" s="1066"/>
      <c r="CE12" s="1066"/>
      <c r="CF12" s="1066"/>
      <c r="CG12" s="1067"/>
      <c r="CH12" s="1040">
        <v>-1</v>
      </c>
      <c r="CI12" s="1041"/>
      <c r="CJ12" s="1041"/>
      <c r="CK12" s="1041"/>
      <c r="CL12" s="1042"/>
      <c r="CM12" s="1040">
        <v>1334</v>
      </c>
      <c r="CN12" s="1041"/>
      <c r="CO12" s="1041"/>
      <c r="CP12" s="1041"/>
      <c r="CQ12" s="1042"/>
      <c r="CR12" s="1040">
        <v>169</v>
      </c>
      <c r="CS12" s="1041"/>
      <c r="CT12" s="1041"/>
      <c r="CU12" s="1041"/>
      <c r="CV12" s="1042"/>
      <c r="CW12" s="1040">
        <v>11</v>
      </c>
      <c r="CX12" s="1041"/>
      <c r="CY12" s="1041"/>
      <c r="CZ12" s="1041"/>
      <c r="DA12" s="1042"/>
      <c r="DB12" s="1040" t="s">
        <v>506</v>
      </c>
      <c r="DC12" s="1041"/>
      <c r="DD12" s="1041"/>
      <c r="DE12" s="1041"/>
      <c r="DF12" s="1042"/>
      <c r="DG12" s="1040" t="s">
        <v>506</v>
      </c>
      <c r="DH12" s="1041"/>
      <c r="DI12" s="1041"/>
      <c r="DJ12" s="1041"/>
      <c r="DK12" s="1042"/>
      <c r="DL12" s="1040" t="s">
        <v>506</v>
      </c>
      <c r="DM12" s="1041"/>
      <c r="DN12" s="1041"/>
      <c r="DO12" s="1041"/>
      <c r="DP12" s="1042"/>
      <c r="DQ12" s="1040" t="s">
        <v>506</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579</v>
      </c>
      <c r="BT13" s="1066"/>
      <c r="BU13" s="1066"/>
      <c r="BV13" s="1066"/>
      <c r="BW13" s="1066"/>
      <c r="BX13" s="1066"/>
      <c r="BY13" s="1066"/>
      <c r="BZ13" s="1066"/>
      <c r="CA13" s="1066"/>
      <c r="CB13" s="1066"/>
      <c r="CC13" s="1066"/>
      <c r="CD13" s="1066"/>
      <c r="CE13" s="1066"/>
      <c r="CF13" s="1066"/>
      <c r="CG13" s="1067"/>
      <c r="CH13" s="1040">
        <v>-10</v>
      </c>
      <c r="CI13" s="1041"/>
      <c r="CJ13" s="1041"/>
      <c r="CK13" s="1041"/>
      <c r="CL13" s="1042"/>
      <c r="CM13" s="1040">
        <v>2668</v>
      </c>
      <c r="CN13" s="1041"/>
      <c r="CO13" s="1041"/>
      <c r="CP13" s="1041"/>
      <c r="CQ13" s="1042"/>
      <c r="CR13" s="1040">
        <v>2</v>
      </c>
      <c r="CS13" s="1041"/>
      <c r="CT13" s="1041"/>
      <c r="CU13" s="1041"/>
      <c r="CV13" s="1042"/>
      <c r="CW13" s="1040">
        <v>9</v>
      </c>
      <c r="CX13" s="1041"/>
      <c r="CY13" s="1041"/>
      <c r="CZ13" s="1041"/>
      <c r="DA13" s="1042"/>
      <c r="DB13" s="1040" t="s">
        <v>506</v>
      </c>
      <c r="DC13" s="1041"/>
      <c r="DD13" s="1041"/>
      <c r="DE13" s="1041"/>
      <c r="DF13" s="1042"/>
      <c r="DG13" s="1040" t="s">
        <v>506</v>
      </c>
      <c r="DH13" s="1041"/>
      <c r="DI13" s="1041"/>
      <c r="DJ13" s="1041"/>
      <c r="DK13" s="1042"/>
      <c r="DL13" s="1040" t="s">
        <v>506</v>
      </c>
      <c r="DM13" s="1041"/>
      <c r="DN13" s="1041"/>
      <c r="DO13" s="1041"/>
      <c r="DP13" s="1042"/>
      <c r="DQ13" s="1040" t="s">
        <v>506</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80004</v>
      </c>
      <c r="R23" s="1120"/>
      <c r="S23" s="1120"/>
      <c r="T23" s="1120"/>
      <c r="U23" s="1120"/>
      <c r="V23" s="1120">
        <v>78248</v>
      </c>
      <c r="W23" s="1120"/>
      <c r="X23" s="1120"/>
      <c r="Y23" s="1120"/>
      <c r="Z23" s="1120"/>
      <c r="AA23" s="1120">
        <v>1756</v>
      </c>
      <c r="AB23" s="1120"/>
      <c r="AC23" s="1120"/>
      <c r="AD23" s="1120"/>
      <c r="AE23" s="1121"/>
      <c r="AF23" s="1122">
        <v>1672</v>
      </c>
      <c r="AG23" s="1120"/>
      <c r="AH23" s="1120"/>
      <c r="AI23" s="1120"/>
      <c r="AJ23" s="1123"/>
      <c r="AK23" s="1124"/>
      <c r="AL23" s="1125"/>
      <c r="AM23" s="1125"/>
      <c r="AN23" s="1125"/>
      <c r="AO23" s="1125"/>
      <c r="AP23" s="1120" t="s">
        <v>580</v>
      </c>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16891</v>
      </c>
      <c r="R28" s="1105"/>
      <c r="S28" s="1105"/>
      <c r="T28" s="1105"/>
      <c r="U28" s="1105"/>
      <c r="V28" s="1105">
        <v>16746</v>
      </c>
      <c r="W28" s="1105"/>
      <c r="X28" s="1105"/>
      <c r="Y28" s="1105"/>
      <c r="Z28" s="1105"/>
      <c r="AA28" s="1105">
        <v>145</v>
      </c>
      <c r="AB28" s="1105"/>
      <c r="AC28" s="1105"/>
      <c r="AD28" s="1105"/>
      <c r="AE28" s="1106"/>
      <c r="AF28" s="1107">
        <v>145</v>
      </c>
      <c r="AG28" s="1105"/>
      <c r="AH28" s="1105"/>
      <c r="AI28" s="1105"/>
      <c r="AJ28" s="1108"/>
      <c r="AK28" s="1109">
        <v>1632</v>
      </c>
      <c r="AL28" s="1097"/>
      <c r="AM28" s="1097"/>
      <c r="AN28" s="1097"/>
      <c r="AO28" s="1097"/>
      <c r="AP28" s="1097" t="s">
        <v>592</v>
      </c>
      <c r="AQ28" s="1097"/>
      <c r="AR28" s="1097"/>
      <c r="AS28" s="1097"/>
      <c r="AT28" s="1097"/>
      <c r="AU28" s="1097" t="s">
        <v>590</v>
      </c>
      <c r="AV28" s="1097"/>
      <c r="AW28" s="1097"/>
      <c r="AX28" s="1097"/>
      <c r="AY28" s="1097"/>
      <c r="AZ28" s="1098" t="s">
        <v>587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13559</v>
      </c>
      <c r="R29" s="1095"/>
      <c r="S29" s="1095"/>
      <c r="T29" s="1095"/>
      <c r="U29" s="1095"/>
      <c r="V29" s="1095">
        <v>13414</v>
      </c>
      <c r="W29" s="1095"/>
      <c r="X29" s="1095"/>
      <c r="Y29" s="1095"/>
      <c r="Z29" s="1095"/>
      <c r="AA29" s="1095">
        <v>145</v>
      </c>
      <c r="AB29" s="1095"/>
      <c r="AC29" s="1095"/>
      <c r="AD29" s="1095"/>
      <c r="AE29" s="1096"/>
      <c r="AF29" s="1070">
        <v>145</v>
      </c>
      <c r="AG29" s="1071"/>
      <c r="AH29" s="1071"/>
      <c r="AI29" s="1071"/>
      <c r="AJ29" s="1072"/>
      <c r="AK29" s="1031">
        <v>2038</v>
      </c>
      <c r="AL29" s="1022"/>
      <c r="AM29" s="1022"/>
      <c r="AN29" s="1022"/>
      <c r="AO29" s="1022"/>
      <c r="AP29" s="1022" t="s">
        <v>580</v>
      </c>
      <c r="AQ29" s="1022"/>
      <c r="AR29" s="1022"/>
      <c r="AS29" s="1022"/>
      <c r="AT29" s="1022"/>
      <c r="AU29" s="1022" t="s">
        <v>591</v>
      </c>
      <c r="AV29" s="1022"/>
      <c r="AW29" s="1022"/>
      <c r="AX29" s="1022"/>
      <c r="AY29" s="1022"/>
      <c r="AZ29" s="1093" t="s">
        <v>580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2115</v>
      </c>
      <c r="R30" s="1095"/>
      <c r="S30" s="1095"/>
      <c r="T30" s="1095"/>
      <c r="U30" s="1095"/>
      <c r="V30" s="1095">
        <v>2042</v>
      </c>
      <c r="W30" s="1095"/>
      <c r="X30" s="1095"/>
      <c r="Y30" s="1095"/>
      <c r="Z30" s="1095"/>
      <c r="AA30" s="1095">
        <v>74</v>
      </c>
      <c r="AB30" s="1095"/>
      <c r="AC30" s="1095"/>
      <c r="AD30" s="1095"/>
      <c r="AE30" s="1096"/>
      <c r="AF30" s="1070">
        <v>74</v>
      </c>
      <c r="AG30" s="1071"/>
      <c r="AH30" s="1071"/>
      <c r="AI30" s="1071"/>
      <c r="AJ30" s="1072"/>
      <c r="AK30" s="1031">
        <v>535</v>
      </c>
      <c r="AL30" s="1022"/>
      <c r="AM30" s="1022"/>
      <c r="AN30" s="1022"/>
      <c r="AO30" s="1022"/>
      <c r="AP30" s="1022" t="s">
        <v>580</v>
      </c>
      <c r="AQ30" s="1022"/>
      <c r="AR30" s="1022"/>
      <c r="AS30" s="1022"/>
      <c r="AT30" s="1022"/>
      <c r="AU30" s="1022" t="s">
        <v>580</v>
      </c>
      <c r="AV30" s="1022"/>
      <c r="AW30" s="1022"/>
      <c r="AX30" s="1022"/>
      <c r="AY30" s="1022"/>
      <c r="AZ30" s="1093" t="s">
        <v>580</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2955</v>
      </c>
      <c r="R31" s="1095"/>
      <c r="S31" s="1095"/>
      <c r="T31" s="1095"/>
      <c r="U31" s="1095"/>
      <c r="V31" s="1095">
        <v>2804</v>
      </c>
      <c r="W31" s="1095"/>
      <c r="X31" s="1095"/>
      <c r="Y31" s="1095"/>
      <c r="Z31" s="1095"/>
      <c r="AA31" s="1095">
        <v>151</v>
      </c>
      <c r="AB31" s="1095"/>
      <c r="AC31" s="1095"/>
      <c r="AD31" s="1095"/>
      <c r="AE31" s="1096"/>
      <c r="AF31" s="1070">
        <v>1777</v>
      </c>
      <c r="AG31" s="1071"/>
      <c r="AH31" s="1071"/>
      <c r="AI31" s="1071"/>
      <c r="AJ31" s="1072"/>
      <c r="AK31" s="1031" t="s">
        <v>593</v>
      </c>
      <c r="AL31" s="1022"/>
      <c r="AM31" s="1022"/>
      <c r="AN31" s="1022"/>
      <c r="AO31" s="1022"/>
      <c r="AP31" s="1022">
        <v>15872</v>
      </c>
      <c r="AQ31" s="1022"/>
      <c r="AR31" s="1022"/>
      <c r="AS31" s="1022"/>
      <c r="AT31" s="1022"/>
      <c r="AU31" s="1022" t="s">
        <v>592</v>
      </c>
      <c r="AV31" s="1022"/>
      <c r="AW31" s="1022"/>
      <c r="AX31" s="1022"/>
      <c r="AY31" s="1022"/>
      <c r="AZ31" s="1093" t="s">
        <v>580</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404</v>
      </c>
      <c r="C32" s="1089"/>
      <c r="D32" s="1089"/>
      <c r="E32" s="1089"/>
      <c r="F32" s="1089"/>
      <c r="G32" s="1089"/>
      <c r="H32" s="1089"/>
      <c r="I32" s="1089"/>
      <c r="J32" s="1089"/>
      <c r="K32" s="1089"/>
      <c r="L32" s="1089"/>
      <c r="M32" s="1089"/>
      <c r="N32" s="1089"/>
      <c r="O32" s="1089"/>
      <c r="P32" s="1090"/>
      <c r="Q32" s="1094">
        <v>5141</v>
      </c>
      <c r="R32" s="1095"/>
      <c r="S32" s="1095"/>
      <c r="T32" s="1095"/>
      <c r="U32" s="1095"/>
      <c r="V32" s="1095">
        <v>4516</v>
      </c>
      <c r="W32" s="1095"/>
      <c r="X32" s="1095"/>
      <c r="Y32" s="1095"/>
      <c r="Z32" s="1095"/>
      <c r="AA32" s="1095">
        <v>625</v>
      </c>
      <c r="AB32" s="1095"/>
      <c r="AC32" s="1095"/>
      <c r="AD32" s="1095"/>
      <c r="AE32" s="1096"/>
      <c r="AF32" s="1070">
        <v>1375</v>
      </c>
      <c r="AG32" s="1071"/>
      <c r="AH32" s="1071"/>
      <c r="AI32" s="1071"/>
      <c r="AJ32" s="1072"/>
      <c r="AK32" s="1031">
        <v>1336</v>
      </c>
      <c r="AL32" s="1022"/>
      <c r="AM32" s="1022"/>
      <c r="AN32" s="1022"/>
      <c r="AO32" s="1022"/>
      <c r="AP32" s="1022">
        <v>30321</v>
      </c>
      <c r="AQ32" s="1022"/>
      <c r="AR32" s="1022"/>
      <c r="AS32" s="1022"/>
      <c r="AT32" s="1022"/>
      <c r="AU32" s="1022">
        <v>13523</v>
      </c>
      <c r="AV32" s="1022"/>
      <c r="AW32" s="1022"/>
      <c r="AX32" s="1022"/>
      <c r="AY32" s="1022"/>
      <c r="AZ32" s="1093" t="s">
        <v>588</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151</v>
      </c>
      <c r="C33" s="1089"/>
      <c r="D33" s="1089"/>
      <c r="E33" s="1089"/>
      <c r="F33" s="1089"/>
      <c r="G33" s="1089"/>
      <c r="H33" s="1089"/>
      <c r="I33" s="1089"/>
      <c r="J33" s="1089"/>
      <c r="K33" s="1089"/>
      <c r="L33" s="1089"/>
      <c r="M33" s="1089"/>
      <c r="N33" s="1089"/>
      <c r="O33" s="1089"/>
      <c r="P33" s="1090"/>
      <c r="Q33" s="1094">
        <v>10410</v>
      </c>
      <c r="R33" s="1095"/>
      <c r="S33" s="1095"/>
      <c r="T33" s="1095"/>
      <c r="U33" s="1095"/>
      <c r="V33" s="1095">
        <v>10475</v>
      </c>
      <c r="W33" s="1095"/>
      <c r="X33" s="1095"/>
      <c r="Y33" s="1095"/>
      <c r="Z33" s="1095"/>
      <c r="AA33" s="1095">
        <v>65</v>
      </c>
      <c r="AB33" s="1095"/>
      <c r="AC33" s="1095"/>
      <c r="AD33" s="1095"/>
      <c r="AE33" s="1096"/>
      <c r="AF33" s="1070">
        <v>-890</v>
      </c>
      <c r="AG33" s="1071"/>
      <c r="AH33" s="1071"/>
      <c r="AI33" s="1071"/>
      <c r="AJ33" s="1072"/>
      <c r="AK33" s="1031">
        <v>1928</v>
      </c>
      <c r="AL33" s="1022"/>
      <c r="AM33" s="1022"/>
      <c r="AN33" s="1022"/>
      <c r="AO33" s="1022"/>
      <c r="AP33" s="1022">
        <v>9807</v>
      </c>
      <c r="AQ33" s="1022"/>
      <c r="AR33" s="1022"/>
      <c r="AS33" s="1022"/>
      <c r="AT33" s="1022"/>
      <c r="AU33" s="1022">
        <v>6346</v>
      </c>
      <c r="AV33" s="1022"/>
      <c r="AW33" s="1022"/>
      <c r="AX33" s="1022"/>
      <c r="AY33" s="1022"/>
      <c r="AZ33" s="1093">
        <v>9.8000000000000007</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406</v>
      </c>
      <c r="C34" s="1089"/>
      <c r="D34" s="1089"/>
      <c r="E34" s="1089"/>
      <c r="F34" s="1089"/>
      <c r="G34" s="1089"/>
      <c r="H34" s="1089"/>
      <c r="I34" s="1089"/>
      <c r="J34" s="1089"/>
      <c r="K34" s="1089"/>
      <c r="L34" s="1089"/>
      <c r="M34" s="1089"/>
      <c r="N34" s="1089"/>
      <c r="O34" s="1089"/>
      <c r="P34" s="1090"/>
      <c r="Q34" s="1094">
        <v>142</v>
      </c>
      <c r="R34" s="1095"/>
      <c r="S34" s="1095"/>
      <c r="T34" s="1095"/>
      <c r="U34" s="1095"/>
      <c r="V34" s="1095">
        <v>129</v>
      </c>
      <c r="W34" s="1095"/>
      <c r="X34" s="1095"/>
      <c r="Y34" s="1095"/>
      <c r="Z34" s="1095"/>
      <c r="AA34" s="1095">
        <v>14</v>
      </c>
      <c r="AB34" s="1095"/>
      <c r="AC34" s="1095"/>
      <c r="AD34" s="1095"/>
      <c r="AE34" s="1096"/>
      <c r="AF34" s="1070">
        <v>557</v>
      </c>
      <c r="AG34" s="1071"/>
      <c r="AH34" s="1071"/>
      <c r="AI34" s="1071"/>
      <c r="AJ34" s="1072"/>
      <c r="AK34" s="1031">
        <v>28</v>
      </c>
      <c r="AL34" s="1022"/>
      <c r="AM34" s="1022"/>
      <c r="AN34" s="1022"/>
      <c r="AO34" s="1022"/>
      <c r="AP34" s="1022">
        <v>170</v>
      </c>
      <c r="AQ34" s="1022"/>
      <c r="AR34" s="1022"/>
      <c r="AS34" s="1022"/>
      <c r="AT34" s="1022"/>
      <c r="AU34" s="1022">
        <v>94</v>
      </c>
      <c r="AV34" s="1022"/>
      <c r="AW34" s="1022"/>
      <c r="AX34" s="1022"/>
      <c r="AY34" s="1022"/>
      <c r="AZ34" s="1093" t="s">
        <v>589</v>
      </c>
      <c r="BA34" s="1093"/>
      <c r="BB34" s="1093"/>
      <c r="BC34" s="1093"/>
      <c r="BD34" s="1093"/>
      <c r="BE34" s="1083" t="s">
        <v>405</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3182</v>
      </c>
      <c r="AG63" s="1010"/>
      <c r="AH63" s="1010"/>
      <c r="AI63" s="1010"/>
      <c r="AJ63" s="1081"/>
      <c r="AK63" s="1082"/>
      <c r="AL63" s="1014"/>
      <c r="AM63" s="1014"/>
      <c r="AN63" s="1014"/>
      <c r="AO63" s="1014"/>
      <c r="AP63" s="1010">
        <v>56170</v>
      </c>
      <c r="AQ63" s="1010"/>
      <c r="AR63" s="1010"/>
      <c r="AS63" s="1010"/>
      <c r="AT63" s="1010"/>
      <c r="AU63" s="1010">
        <v>19963</v>
      </c>
      <c r="AV63" s="1010"/>
      <c r="AW63" s="1010"/>
      <c r="AX63" s="1010"/>
      <c r="AY63" s="1010"/>
      <c r="AZ63" s="1076"/>
      <c r="BA63" s="1076"/>
      <c r="BB63" s="1076"/>
      <c r="BC63" s="1076"/>
      <c r="BD63" s="1076"/>
      <c r="BE63" s="1011"/>
      <c r="BF63" s="1011"/>
      <c r="BG63" s="1011"/>
      <c r="BH63" s="1011"/>
      <c r="BI63" s="1012"/>
      <c r="BJ63" s="1077" t="s">
        <v>127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391</v>
      </c>
      <c r="R66" s="1053"/>
      <c r="S66" s="1053"/>
      <c r="T66" s="1053"/>
      <c r="U66" s="1054"/>
      <c r="V66" s="1052" t="s">
        <v>392</v>
      </c>
      <c r="W66" s="1053"/>
      <c r="X66" s="1053"/>
      <c r="Y66" s="1053"/>
      <c r="Z66" s="1054"/>
      <c r="AA66" s="1052" t="s">
        <v>393</v>
      </c>
      <c r="AB66" s="1053"/>
      <c r="AC66" s="1053"/>
      <c r="AD66" s="1053"/>
      <c r="AE66" s="1054"/>
      <c r="AF66" s="1058" t="s">
        <v>394</v>
      </c>
      <c r="AG66" s="1059"/>
      <c r="AH66" s="1059"/>
      <c r="AI66" s="1059"/>
      <c r="AJ66" s="1060"/>
      <c r="AK66" s="1052" t="s">
        <v>395</v>
      </c>
      <c r="AL66" s="1047"/>
      <c r="AM66" s="1047"/>
      <c r="AN66" s="1047"/>
      <c r="AO66" s="1048"/>
      <c r="AP66" s="1052" t="s">
        <v>396</v>
      </c>
      <c r="AQ66" s="1053"/>
      <c r="AR66" s="1053"/>
      <c r="AS66" s="1053"/>
      <c r="AT66" s="1054"/>
      <c r="AU66" s="1052" t="s">
        <v>411</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4835</v>
      </c>
      <c r="R68" s="1033"/>
      <c r="S68" s="1033"/>
      <c r="T68" s="1033"/>
      <c r="U68" s="1033"/>
      <c r="V68" s="1033">
        <v>4701</v>
      </c>
      <c r="W68" s="1033"/>
      <c r="X68" s="1033"/>
      <c r="Y68" s="1033"/>
      <c r="Z68" s="1033"/>
      <c r="AA68" s="1033">
        <v>135</v>
      </c>
      <c r="AB68" s="1033"/>
      <c r="AC68" s="1033"/>
      <c r="AD68" s="1033"/>
      <c r="AE68" s="1033"/>
      <c r="AF68" s="1033">
        <v>134</v>
      </c>
      <c r="AG68" s="1033"/>
      <c r="AH68" s="1033"/>
      <c r="AI68" s="1033"/>
      <c r="AJ68" s="1033"/>
      <c r="AK68" s="1033">
        <v>283</v>
      </c>
      <c r="AL68" s="1033"/>
      <c r="AM68" s="1033"/>
      <c r="AN68" s="1033"/>
      <c r="AO68" s="1033"/>
      <c r="AP68" s="1033">
        <v>13780</v>
      </c>
      <c r="AQ68" s="1033"/>
      <c r="AR68" s="1033"/>
      <c r="AS68" s="1033"/>
      <c r="AT68" s="1033"/>
      <c r="AU68" s="1033">
        <v>3445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4003</v>
      </c>
      <c r="R69" s="1022"/>
      <c r="S69" s="1022"/>
      <c r="T69" s="1022"/>
      <c r="U69" s="1022"/>
      <c r="V69" s="1022">
        <v>4002</v>
      </c>
      <c r="W69" s="1022"/>
      <c r="X69" s="1022"/>
      <c r="Y69" s="1022"/>
      <c r="Z69" s="1022"/>
      <c r="AA69" s="1022">
        <v>1</v>
      </c>
      <c r="AB69" s="1022"/>
      <c r="AC69" s="1022"/>
      <c r="AD69" s="1022"/>
      <c r="AE69" s="1022"/>
      <c r="AF69" s="1022">
        <v>0</v>
      </c>
      <c r="AG69" s="1022"/>
      <c r="AH69" s="1022"/>
      <c r="AI69" s="1022"/>
      <c r="AJ69" s="1022"/>
      <c r="AK69" s="1022">
        <v>558</v>
      </c>
      <c r="AL69" s="1022"/>
      <c r="AM69" s="1022"/>
      <c r="AN69" s="1022"/>
      <c r="AO69" s="1022"/>
      <c r="AP69" s="1022">
        <v>15012</v>
      </c>
      <c r="AQ69" s="1022"/>
      <c r="AR69" s="1022"/>
      <c r="AS69" s="1022"/>
      <c r="AT69" s="1022"/>
      <c r="AU69" s="1022">
        <v>1576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134</v>
      </c>
      <c r="AG88" s="1010"/>
      <c r="AH88" s="1010"/>
      <c r="AI88" s="1010"/>
      <c r="AJ88" s="1010"/>
      <c r="AK88" s="1014"/>
      <c r="AL88" s="1014"/>
      <c r="AM88" s="1014"/>
      <c r="AN88" s="1014"/>
      <c r="AO88" s="1014"/>
      <c r="AP88" s="1010">
        <v>28792</v>
      </c>
      <c r="AQ88" s="1010"/>
      <c r="AR88" s="1010"/>
      <c r="AS88" s="1010"/>
      <c r="AT88" s="1010"/>
      <c r="AU88" s="1010">
        <v>5021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298</v>
      </c>
      <c r="CS102" s="1002"/>
      <c r="CT102" s="1002"/>
      <c r="CU102" s="1002"/>
      <c r="CV102" s="1003"/>
      <c r="CW102" s="1001">
        <v>127</v>
      </c>
      <c r="CX102" s="1002"/>
      <c r="CY102" s="1002"/>
      <c r="CZ102" s="1002"/>
      <c r="DA102" s="1003"/>
      <c r="DB102" s="1001" t="s">
        <v>599</v>
      </c>
      <c r="DC102" s="1002"/>
      <c r="DD102" s="1002"/>
      <c r="DE102" s="1002"/>
      <c r="DF102" s="1003"/>
      <c r="DG102" s="1001" t="s">
        <v>600</v>
      </c>
      <c r="DH102" s="1002"/>
      <c r="DI102" s="1002"/>
      <c r="DJ102" s="1002"/>
      <c r="DK102" s="1003"/>
      <c r="DL102" s="1001" t="s">
        <v>580</v>
      </c>
      <c r="DM102" s="1002"/>
      <c r="DN102" s="1002"/>
      <c r="DO102" s="1002"/>
      <c r="DP102" s="1003"/>
      <c r="DQ102" s="1001" t="s">
        <v>601</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306</v>
      </c>
      <c r="AG109" s="945"/>
      <c r="AH109" s="945"/>
      <c r="AI109" s="945"/>
      <c r="AJ109" s="946"/>
      <c r="AK109" s="947" t="s">
        <v>305</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306</v>
      </c>
      <c r="BW109" s="945"/>
      <c r="BX109" s="945"/>
      <c r="BY109" s="945"/>
      <c r="BZ109" s="946"/>
      <c r="CA109" s="947" t="s">
        <v>305</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306</v>
      </c>
      <c r="DM109" s="945"/>
      <c r="DN109" s="945"/>
      <c r="DO109" s="945"/>
      <c r="DP109" s="946"/>
      <c r="DQ109" s="947" t="s">
        <v>305</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7509680</v>
      </c>
      <c r="AB110" s="938"/>
      <c r="AC110" s="938"/>
      <c r="AD110" s="938"/>
      <c r="AE110" s="939"/>
      <c r="AF110" s="940">
        <v>7430488</v>
      </c>
      <c r="AG110" s="938"/>
      <c r="AH110" s="938"/>
      <c r="AI110" s="938"/>
      <c r="AJ110" s="939"/>
      <c r="AK110" s="940">
        <v>7340130</v>
      </c>
      <c r="AL110" s="938"/>
      <c r="AM110" s="938"/>
      <c r="AN110" s="938"/>
      <c r="AO110" s="939"/>
      <c r="AP110" s="941">
        <v>21.5</v>
      </c>
      <c r="AQ110" s="942"/>
      <c r="AR110" s="942"/>
      <c r="AS110" s="942"/>
      <c r="AT110" s="943"/>
      <c r="AU110" s="977" t="s">
        <v>73</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81869633</v>
      </c>
      <c r="BR110" s="885"/>
      <c r="BS110" s="885"/>
      <c r="BT110" s="885"/>
      <c r="BU110" s="885"/>
      <c r="BV110" s="885">
        <v>82579269</v>
      </c>
      <c r="BW110" s="885"/>
      <c r="BX110" s="885"/>
      <c r="BY110" s="885"/>
      <c r="BZ110" s="885"/>
      <c r="CA110" s="885">
        <v>84838359</v>
      </c>
      <c r="CB110" s="885"/>
      <c r="CC110" s="885"/>
      <c r="CD110" s="885"/>
      <c r="CE110" s="885"/>
      <c r="CF110" s="909">
        <v>248.7</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t="s">
        <v>127</v>
      </c>
      <c r="DM110" s="885"/>
      <c r="DN110" s="885"/>
      <c r="DO110" s="885"/>
      <c r="DP110" s="885"/>
      <c r="DQ110" s="885" t="s">
        <v>127</v>
      </c>
      <c r="DR110" s="885"/>
      <c r="DS110" s="885"/>
      <c r="DT110" s="885"/>
      <c r="DU110" s="885"/>
      <c r="DV110" s="886" t="s">
        <v>127</v>
      </c>
      <c r="DW110" s="886"/>
      <c r="DX110" s="886"/>
      <c r="DY110" s="886"/>
      <c r="DZ110" s="887"/>
    </row>
    <row r="111" spans="1:131" s="246" customFormat="1" ht="26.25" customHeight="1" x14ac:dyDescent="0.15">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79"/>
      <c r="AV111" s="980"/>
      <c r="AW111" s="980"/>
      <c r="AX111" s="980"/>
      <c r="AY111" s="980"/>
      <c r="AZ111" s="855" t="s">
        <v>429</v>
      </c>
      <c r="BA111" s="790"/>
      <c r="BB111" s="790"/>
      <c r="BC111" s="790"/>
      <c r="BD111" s="790"/>
      <c r="BE111" s="790"/>
      <c r="BF111" s="790"/>
      <c r="BG111" s="790"/>
      <c r="BH111" s="790"/>
      <c r="BI111" s="790"/>
      <c r="BJ111" s="790"/>
      <c r="BK111" s="790"/>
      <c r="BL111" s="790"/>
      <c r="BM111" s="790"/>
      <c r="BN111" s="790"/>
      <c r="BO111" s="790"/>
      <c r="BP111" s="791"/>
      <c r="BQ111" s="856">
        <v>1628127</v>
      </c>
      <c r="BR111" s="857"/>
      <c r="BS111" s="857"/>
      <c r="BT111" s="857"/>
      <c r="BU111" s="857"/>
      <c r="BV111" s="857">
        <v>1498291</v>
      </c>
      <c r="BW111" s="857"/>
      <c r="BX111" s="857"/>
      <c r="BY111" s="857"/>
      <c r="BZ111" s="857"/>
      <c r="CA111" s="857">
        <v>2043216</v>
      </c>
      <c r="CB111" s="857"/>
      <c r="CC111" s="857"/>
      <c r="CD111" s="857"/>
      <c r="CE111" s="857"/>
      <c r="CF111" s="918">
        <v>6</v>
      </c>
      <c r="CG111" s="919"/>
      <c r="CH111" s="919"/>
      <c r="CI111" s="919"/>
      <c r="CJ111" s="919"/>
      <c r="CK111" s="974"/>
      <c r="CL111" s="861"/>
      <c r="CM111" s="864" t="s">
        <v>430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431</v>
      </c>
      <c r="DR111" s="857"/>
      <c r="DS111" s="857"/>
      <c r="DT111" s="857"/>
      <c r="DU111" s="857"/>
      <c r="DV111" s="834" t="s">
        <v>127</v>
      </c>
      <c r="DW111" s="834"/>
      <c r="DX111" s="834"/>
      <c r="DY111" s="834"/>
      <c r="DZ111" s="835"/>
    </row>
    <row r="112" spans="1:131" s="246" customFormat="1" ht="26.25" customHeight="1" x14ac:dyDescent="0.15">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20303870</v>
      </c>
      <c r="BR112" s="857"/>
      <c r="BS112" s="857"/>
      <c r="BT112" s="857"/>
      <c r="BU112" s="857"/>
      <c r="BV112" s="857">
        <v>20280790</v>
      </c>
      <c r="BW112" s="857"/>
      <c r="BX112" s="857"/>
      <c r="BY112" s="857"/>
      <c r="BZ112" s="857"/>
      <c r="CA112" s="857">
        <v>19963196</v>
      </c>
      <c r="CB112" s="857"/>
      <c r="CC112" s="857"/>
      <c r="CD112" s="857"/>
      <c r="CE112" s="857"/>
      <c r="CF112" s="918">
        <v>58.5</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15">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1793309</v>
      </c>
      <c r="AB113" s="966"/>
      <c r="AC113" s="966"/>
      <c r="AD113" s="966"/>
      <c r="AE113" s="967"/>
      <c r="AF113" s="968">
        <v>1726708</v>
      </c>
      <c r="AG113" s="966"/>
      <c r="AH113" s="966"/>
      <c r="AI113" s="966"/>
      <c r="AJ113" s="967"/>
      <c r="AK113" s="968">
        <v>1749073</v>
      </c>
      <c r="AL113" s="966"/>
      <c r="AM113" s="966"/>
      <c r="AN113" s="966"/>
      <c r="AO113" s="967"/>
      <c r="AP113" s="969">
        <v>5.0999999999999996</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6045487</v>
      </c>
      <c r="BR113" s="857"/>
      <c r="BS113" s="857"/>
      <c r="BT113" s="857"/>
      <c r="BU113" s="857"/>
      <c r="BV113" s="857">
        <v>5606576</v>
      </c>
      <c r="BW113" s="857"/>
      <c r="BX113" s="857"/>
      <c r="BY113" s="857"/>
      <c r="BZ113" s="857"/>
      <c r="CA113" s="857">
        <v>5021270</v>
      </c>
      <c r="CB113" s="857"/>
      <c r="CC113" s="857"/>
      <c r="CD113" s="857"/>
      <c r="CE113" s="857"/>
      <c r="CF113" s="918">
        <v>14.7</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127</v>
      </c>
      <c r="DR113" s="820"/>
      <c r="DS113" s="820"/>
      <c r="DT113" s="820"/>
      <c r="DU113" s="821"/>
      <c r="DV113" s="867" t="s">
        <v>439</v>
      </c>
      <c r="DW113" s="868"/>
      <c r="DX113" s="868"/>
      <c r="DY113" s="868"/>
      <c r="DZ113" s="869"/>
    </row>
    <row r="114" spans="1:130" s="246" customFormat="1" ht="26.25" customHeight="1" x14ac:dyDescent="0.15">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697256</v>
      </c>
      <c r="AB114" s="820"/>
      <c r="AC114" s="820"/>
      <c r="AD114" s="820"/>
      <c r="AE114" s="821"/>
      <c r="AF114" s="822">
        <v>643163</v>
      </c>
      <c r="AG114" s="820"/>
      <c r="AH114" s="820"/>
      <c r="AI114" s="820"/>
      <c r="AJ114" s="821"/>
      <c r="AK114" s="822">
        <v>451281</v>
      </c>
      <c r="AL114" s="820"/>
      <c r="AM114" s="820"/>
      <c r="AN114" s="820"/>
      <c r="AO114" s="821"/>
      <c r="AP114" s="867">
        <v>1.3</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6795765</v>
      </c>
      <c r="BR114" s="857"/>
      <c r="BS114" s="857"/>
      <c r="BT114" s="857"/>
      <c r="BU114" s="857"/>
      <c r="BV114" s="857">
        <v>6540171</v>
      </c>
      <c r="BW114" s="857"/>
      <c r="BX114" s="857"/>
      <c r="BY114" s="857"/>
      <c r="BZ114" s="857"/>
      <c r="CA114" s="857">
        <v>6424219</v>
      </c>
      <c r="CB114" s="857"/>
      <c r="CC114" s="857"/>
      <c r="CD114" s="857"/>
      <c r="CE114" s="857"/>
      <c r="CF114" s="918">
        <v>18.8</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x14ac:dyDescent="0.15">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158828</v>
      </c>
      <c r="AB115" s="966"/>
      <c r="AC115" s="966"/>
      <c r="AD115" s="966"/>
      <c r="AE115" s="967"/>
      <c r="AF115" s="968">
        <v>153228</v>
      </c>
      <c r="AG115" s="966"/>
      <c r="AH115" s="966"/>
      <c r="AI115" s="966"/>
      <c r="AJ115" s="967"/>
      <c r="AK115" s="968">
        <v>115430</v>
      </c>
      <c r="AL115" s="966"/>
      <c r="AM115" s="966"/>
      <c r="AN115" s="966"/>
      <c r="AO115" s="967"/>
      <c r="AP115" s="969">
        <v>0.3</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431</v>
      </c>
      <c r="BW115" s="857"/>
      <c r="BX115" s="857"/>
      <c r="BY115" s="857"/>
      <c r="BZ115" s="857"/>
      <c r="CA115" s="857" t="s">
        <v>127</v>
      </c>
      <c r="CB115" s="857"/>
      <c r="CC115" s="857"/>
      <c r="CD115" s="857"/>
      <c r="CE115" s="857"/>
      <c r="CF115" s="918" t="s">
        <v>127</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15">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447</v>
      </c>
      <c r="AG116" s="820"/>
      <c r="AH116" s="820"/>
      <c r="AI116" s="820"/>
      <c r="AJ116" s="821"/>
      <c r="AK116" s="822" t="s">
        <v>127</v>
      </c>
      <c r="AL116" s="820"/>
      <c r="AM116" s="820"/>
      <c r="AN116" s="820"/>
      <c r="AO116" s="821"/>
      <c r="AP116" s="867" t="s">
        <v>127</v>
      </c>
      <c r="AQ116" s="868"/>
      <c r="AR116" s="868"/>
      <c r="AS116" s="868"/>
      <c r="AT116" s="869"/>
      <c r="AU116" s="979"/>
      <c r="AV116" s="980"/>
      <c r="AW116" s="980"/>
      <c r="AX116" s="980"/>
      <c r="AY116" s="980"/>
      <c r="AZ116" s="906" t="s">
        <v>448</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474550</v>
      </c>
      <c r="DH116" s="820"/>
      <c r="DI116" s="820"/>
      <c r="DJ116" s="820"/>
      <c r="DK116" s="821"/>
      <c r="DL116" s="822">
        <v>417659</v>
      </c>
      <c r="DM116" s="820"/>
      <c r="DN116" s="820"/>
      <c r="DO116" s="820"/>
      <c r="DP116" s="821"/>
      <c r="DQ116" s="822">
        <v>367368</v>
      </c>
      <c r="DR116" s="820"/>
      <c r="DS116" s="820"/>
      <c r="DT116" s="820"/>
      <c r="DU116" s="821"/>
      <c r="DV116" s="867">
        <v>1.1000000000000001</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450</v>
      </c>
      <c r="Z117" s="946"/>
      <c r="AA117" s="951">
        <v>10159073</v>
      </c>
      <c r="AB117" s="952"/>
      <c r="AC117" s="952"/>
      <c r="AD117" s="952"/>
      <c r="AE117" s="953"/>
      <c r="AF117" s="954">
        <v>9953587</v>
      </c>
      <c r="AG117" s="952"/>
      <c r="AH117" s="952"/>
      <c r="AI117" s="952"/>
      <c r="AJ117" s="953"/>
      <c r="AK117" s="954">
        <v>9655914</v>
      </c>
      <c r="AL117" s="952"/>
      <c r="AM117" s="952"/>
      <c r="AN117" s="952"/>
      <c r="AO117" s="953"/>
      <c r="AP117" s="955"/>
      <c r="AQ117" s="956"/>
      <c r="AR117" s="956"/>
      <c r="AS117" s="956"/>
      <c r="AT117" s="957"/>
      <c r="AU117" s="979"/>
      <c r="AV117" s="980"/>
      <c r="AW117" s="980"/>
      <c r="AX117" s="980"/>
      <c r="AY117" s="980"/>
      <c r="AZ117" s="906" t="s">
        <v>451</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439</v>
      </c>
      <c r="CG117" s="919"/>
      <c r="CH117" s="919"/>
      <c r="CI117" s="919"/>
      <c r="CJ117" s="919"/>
      <c r="CK117" s="974"/>
      <c r="CL117" s="861"/>
      <c r="CM117" s="864" t="s">
        <v>452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453</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306</v>
      </c>
      <c r="AG118" s="945"/>
      <c r="AH118" s="945"/>
      <c r="AI118" s="945"/>
      <c r="AJ118" s="946"/>
      <c r="AK118" s="947" t="s">
        <v>305</v>
      </c>
      <c r="AL118" s="945"/>
      <c r="AM118" s="945"/>
      <c r="AN118" s="945"/>
      <c r="AO118" s="946"/>
      <c r="AP118" s="948" t="s">
        <v>422</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439</v>
      </c>
      <c r="BW118" s="888"/>
      <c r="BX118" s="888"/>
      <c r="BY118" s="888"/>
      <c r="BZ118" s="888"/>
      <c r="CA118" s="888" t="s">
        <v>127</v>
      </c>
      <c r="CB118" s="888"/>
      <c r="CC118" s="888"/>
      <c r="CD118" s="888"/>
      <c r="CE118" s="888"/>
      <c r="CF118" s="918" t="s">
        <v>127</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439</v>
      </c>
      <c r="DM118" s="820"/>
      <c r="DN118" s="820"/>
      <c r="DO118" s="820"/>
      <c r="DP118" s="821"/>
      <c r="DQ118" s="822" t="s">
        <v>439</v>
      </c>
      <c r="DR118" s="820"/>
      <c r="DS118" s="820"/>
      <c r="DT118" s="820"/>
      <c r="DU118" s="821"/>
      <c r="DV118" s="867" t="s">
        <v>127</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453</v>
      </c>
      <c r="AB119" s="938"/>
      <c r="AC119" s="938"/>
      <c r="AD119" s="938"/>
      <c r="AE119" s="939"/>
      <c r="AF119" s="940" t="s">
        <v>127</v>
      </c>
      <c r="AG119" s="938"/>
      <c r="AH119" s="938"/>
      <c r="AI119" s="938"/>
      <c r="AJ119" s="939"/>
      <c r="AK119" s="940" t="s">
        <v>456</v>
      </c>
      <c r="AL119" s="938"/>
      <c r="AM119" s="938"/>
      <c r="AN119" s="938"/>
      <c r="AO119" s="939"/>
      <c r="AP119" s="941" t="s">
        <v>439</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457</v>
      </c>
      <c r="BP119" s="921"/>
      <c r="BQ119" s="925">
        <v>116642882</v>
      </c>
      <c r="BR119" s="888"/>
      <c r="BS119" s="888"/>
      <c r="BT119" s="888"/>
      <c r="BU119" s="888"/>
      <c r="BV119" s="888">
        <v>116505097</v>
      </c>
      <c r="BW119" s="888"/>
      <c r="BX119" s="888"/>
      <c r="BY119" s="888"/>
      <c r="BZ119" s="888"/>
      <c r="CA119" s="888">
        <v>118290260</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1153577</v>
      </c>
      <c r="DH119" s="803"/>
      <c r="DI119" s="803"/>
      <c r="DJ119" s="803"/>
      <c r="DK119" s="804"/>
      <c r="DL119" s="805">
        <v>1080632</v>
      </c>
      <c r="DM119" s="803"/>
      <c r="DN119" s="803"/>
      <c r="DO119" s="803"/>
      <c r="DP119" s="804"/>
      <c r="DQ119" s="805">
        <v>1675848</v>
      </c>
      <c r="DR119" s="803"/>
      <c r="DS119" s="803"/>
      <c r="DT119" s="803"/>
      <c r="DU119" s="804"/>
      <c r="DV119" s="891">
        <v>4.9000000000000004</v>
      </c>
      <c r="DW119" s="892"/>
      <c r="DX119" s="892"/>
      <c r="DY119" s="892"/>
      <c r="DZ119" s="893"/>
    </row>
    <row r="120" spans="1:130" s="246" customFormat="1" ht="26.25" customHeight="1" x14ac:dyDescent="0.15">
      <c r="A120" s="860"/>
      <c r="B120" s="861"/>
      <c r="C120" s="864" t="s">
        <v>430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439</v>
      </c>
      <c r="AL120" s="820"/>
      <c r="AM120" s="820"/>
      <c r="AN120" s="820"/>
      <c r="AO120" s="821"/>
      <c r="AP120" s="867" t="s">
        <v>439</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9038234</v>
      </c>
      <c r="BR120" s="885"/>
      <c r="BS120" s="885"/>
      <c r="BT120" s="885"/>
      <c r="BU120" s="885"/>
      <c r="BV120" s="885">
        <v>10287682</v>
      </c>
      <c r="BW120" s="885"/>
      <c r="BX120" s="885"/>
      <c r="BY120" s="885"/>
      <c r="BZ120" s="885"/>
      <c r="CA120" s="885">
        <v>11154886</v>
      </c>
      <c r="CB120" s="885"/>
      <c r="CC120" s="885"/>
      <c r="CD120" s="885"/>
      <c r="CE120" s="885"/>
      <c r="CF120" s="909">
        <v>32.700000000000003</v>
      </c>
      <c r="CG120" s="910"/>
      <c r="CH120" s="910"/>
      <c r="CI120" s="910"/>
      <c r="CJ120" s="910"/>
      <c r="CK120" s="911" t="s">
        <v>461</v>
      </c>
      <c r="CL120" s="895"/>
      <c r="CM120" s="895"/>
      <c r="CN120" s="895"/>
      <c r="CO120" s="896"/>
      <c r="CP120" s="915" t="s">
        <v>404</v>
      </c>
      <c r="CQ120" s="916"/>
      <c r="CR120" s="916"/>
      <c r="CS120" s="916"/>
      <c r="CT120" s="916"/>
      <c r="CU120" s="916"/>
      <c r="CV120" s="916"/>
      <c r="CW120" s="916"/>
      <c r="CX120" s="916"/>
      <c r="CY120" s="916"/>
      <c r="CZ120" s="916"/>
      <c r="DA120" s="916"/>
      <c r="DB120" s="916"/>
      <c r="DC120" s="916"/>
      <c r="DD120" s="916"/>
      <c r="DE120" s="916"/>
      <c r="DF120" s="917"/>
      <c r="DG120" s="904">
        <v>13195515</v>
      </c>
      <c r="DH120" s="885"/>
      <c r="DI120" s="885"/>
      <c r="DJ120" s="885"/>
      <c r="DK120" s="885"/>
      <c r="DL120" s="885">
        <v>13484527</v>
      </c>
      <c r="DM120" s="885"/>
      <c r="DN120" s="885"/>
      <c r="DO120" s="885"/>
      <c r="DP120" s="885"/>
      <c r="DQ120" s="885">
        <v>13523157</v>
      </c>
      <c r="DR120" s="885"/>
      <c r="DS120" s="885"/>
      <c r="DT120" s="885"/>
      <c r="DU120" s="885"/>
      <c r="DV120" s="886">
        <v>39.6</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456</v>
      </c>
      <c r="AB121" s="820"/>
      <c r="AC121" s="820"/>
      <c r="AD121" s="820"/>
      <c r="AE121" s="821"/>
      <c r="AF121" s="822" t="s">
        <v>127</v>
      </c>
      <c r="AG121" s="820"/>
      <c r="AH121" s="820"/>
      <c r="AI121" s="820"/>
      <c r="AJ121" s="821"/>
      <c r="AK121" s="822" t="s">
        <v>439</v>
      </c>
      <c r="AL121" s="820"/>
      <c r="AM121" s="820"/>
      <c r="AN121" s="820"/>
      <c r="AO121" s="821"/>
      <c r="AP121" s="867" t="s">
        <v>439</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20821262</v>
      </c>
      <c r="BR121" s="857"/>
      <c r="BS121" s="857"/>
      <c r="BT121" s="857"/>
      <c r="BU121" s="857"/>
      <c r="BV121" s="857">
        <v>21593195</v>
      </c>
      <c r="BW121" s="857"/>
      <c r="BX121" s="857"/>
      <c r="BY121" s="857"/>
      <c r="BZ121" s="857"/>
      <c r="CA121" s="857">
        <v>22496214</v>
      </c>
      <c r="CB121" s="857"/>
      <c r="CC121" s="857"/>
      <c r="CD121" s="857"/>
      <c r="CE121" s="857"/>
      <c r="CF121" s="918">
        <v>66</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v>6986374</v>
      </c>
      <c r="DH121" s="857"/>
      <c r="DI121" s="857"/>
      <c r="DJ121" s="857"/>
      <c r="DK121" s="857"/>
      <c r="DL121" s="857">
        <v>6687543</v>
      </c>
      <c r="DM121" s="857"/>
      <c r="DN121" s="857"/>
      <c r="DO121" s="857"/>
      <c r="DP121" s="857"/>
      <c r="DQ121" s="857">
        <v>6346059</v>
      </c>
      <c r="DR121" s="857"/>
      <c r="DS121" s="857"/>
      <c r="DT121" s="857"/>
      <c r="DU121" s="857"/>
      <c r="DV121" s="834">
        <v>18.600000000000001</v>
      </c>
      <c r="DW121" s="834"/>
      <c r="DX121" s="834"/>
      <c r="DY121" s="834"/>
      <c r="DZ121" s="835"/>
    </row>
    <row r="122" spans="1:130" s="246" customFormat="1" ht="26.25" customHeight="1" x14ac:dyDescent="0.15">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61865253</v>
      </c>
      <c r="BR122" s="888"/>
      <c r="BS122" s="888"/>
      <c r="BT122" s="888"/>
      <c r="BU122" s="888"/>
      <c r="BV122" s="888">
        <v>62264466</v>
      </c>
      <c r="BW122" s="888"/>
      <c r="BX122" s="888"/>
      <c r="BY122" s="888"/>
      <c r="BZ122" s="888"/>
      <c r="CA122" s="888">
        <v>62410077</v>
      </c>
      <c r="CB122" s="888"/>
      <c r="CC122" s="888"/>
      <c r="CD122" s="888"/>
      <c r="CE122" s="888"/>
      <c r="CF122" s="889">
        <v>183</v>
      </c>
      <c r="CG122" s="890"/>
      <c r="CH122" s="890"/>
      <c r="CI122" s="890"/>
      <c r="CJ122" s="890"/>
      <c r="CK122" s="912"/>
      <c r="CL122" s="898"/>
      <c r="CM122" s="898"/>
      <c r="CN122" s="898"/>
      <c r="CO122" s="899"/>
      <c r="CP122" s="878" t="s">
        <v>406</v>
      </c>
      <c r="CQ122" s="879"/>
      <c r="CR122" s="879"/>
      <c r="CS122" s="879"/>
      <c r="CT122" s="879"/>
      <c r="CU122" s="879"/>
      <c r="CV122" s="879"/>
      <c r="CW122" s="879"/>
      <c r="CX122" s="879"/>
      <c r="CY122" s="879"/>
      <c r="CZ122" s="879"/>
      <c r="DA122" s="879"/>
      <c r="DB122" s="879"/>
      <c r="DC122" s="879"/>
      <c r="DD122" s="879"/>
      <c r="DE122" s="879"/>
      <c r="DF122" s="880"/>
      <c r="DG122" s="856">
        <v>121981</v>
      </c>
      <c r="DH122" s="857"/>
      <c r="DI122" s="857"/>
      <c r="DJ122" s="857"/>
      <c r="DK122" s="857"/>
      <c r="DL122" s="857">
        <v>108720</v>
      </c>
      <c r="DM122" s="857"/>
      <c r="DN122" s="857"/>
      <c r="DO122" s="857"/>
      <c r="DP122" s="857"/>
      <c r="DQ122" s="857">
        <v>93980</v>
      </c>
      <c r="DR122" s="857"/>
      <c r="DS122" s="857"/>
      <c r="DT122" s="857"/>
      <c r="DU122" s="857"/>
      <c r="DV122" s="834">
        <v>0.3</v>
      </c>
      <c r="DW122" s="834"/>
      <c r="DX122" s="834"/>
      <c r="DY122" s="834"/>
      <c r="DZ122" s="835"/>
    </row>
    <row r="123" spans="1:130" s="246" customFormat="1" ht="26.25" customHeight="1" x14ac:dyDescent="0.15">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66888</v>
      </c>
      <c r="AB123" s="820"/>
      <c r="AC123" s="820"/>
      <c r="AD123" s="820"/>
      <c r="AE123" s="821"/>
      <c r="AF123" s="822">
        <v>63367</v>
      </c>
      <c r="AG123" s="820"/>
      <c r="AH123" s="820"/>
      <c r="AI123" s="820"/>
      <c r="AJ123" s="821"/>
      <c r="AK123" s="822">
        <v>56021</v>
      </c>
      <c r="AL123" s="820"/>
      <c r="AM123" s="820"/>
      <c r="AN123" s="820"/>
      <c r="AO123" s="821"/>
      <c r="AP123" s="867">
        <v>0.2</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466</v>
      </c>
      <c r="BP123" s="921"/>
      <c r="BQ123" s="875">
        <v>91724749</v>
      </c>
      <c r="BR123" s="876"/>
      <c r="BS123" s="876"/>
      <c r="BT123" s="876"/>
      <c r="BU123" s="876"/>
      <c r="BV123" s="876">
        <v>94145343</v>
      </c>
      <c r="BW123" s="876"/>
      <c r="BX123" s="876"/>
      <c r="BY123" s="876"/>
      <c r="BZ123" s="876"/>
      <c r="CA123" s="876">
        <v>96061177</v>
      </c>
      <c r="CB123" s="876"/>
      <c r="CC123" s="876"/>
      <c r="CD123" s="876"/>
      <c r="CE123" s="876"/>
      <c r="CF123" s="786"/>
      <c r="CG123" s="787"/>
      <c r="CH123" s="787"/>
      <c r="CI123" s="787"/>
      <c r="CJ123" s="877"/>
      <c r="CK123" s="912"/>
      <c r="CL123" s="898"/>
      <c r="CM123" s="898"/>
      <c r="CN123" s="898"/>
      <c r="CO123" s="899"/>
      <c r="CP123" s="878" t="s">
        <v>467</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x14ac:dyDescent="0.2">
      <c r="A124" s="860"/>
      <c r="B124" s="861"/>
      <c r="C124" s="864" t="s">
        <v>452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73.7</v>
      </c>
      <c r="BR124" s="874"/>
      <c r="BS124" s="874"/>
      <c r="BT124" s="874"/>
      <c r="BU124" s="874"/>
      <c r="BV124" s="874">
        <v>66</v>
      </c>
      <c r="BW124" s="874"/>
      <c r="BX124" s="874"/>
      <c r="BY124" s="874"/>
      <c r="BZ124" s="874"/>
      <c r="CA124" s="874">
        <v>65.099999999999994</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453</v>
      </c>
      <c r="DH124" s="803"/>
      <c r="DI124" s="803"/>
      <c r="DJ124" s="803"/>
      <c r="DK124" s="804"/>
      <c r="DL124" s="805" t="s">
        <v>453</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456</v>
      </c>
      <c r="AL125" s="820"/>
      <c r="AM125" s="820"/>
      <c r="AN125" s="820"/>
      <c r="AO125" s="821"/>
      <c r="AP125" s="867" t="s">
        <v>453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91940</v>
      </c>
      <c r="AB126" s="820"/>
      <c r="AC126" s="820"/>
      <c r="AD126" s="820"/>
      <c r="AE126" s="821"/>
      <c r="AF126" s="822">
        <v>89861</v>
      </c>
      <c r="AG126" s="820"/>
      <c r="AH126" s="820"/>
      <c r="AI126" s="820"/>
      <c r="AJ126" s="821"/>
      <c r="AK126" s="822">
        <v>59409</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453</v>
      </c>
      <c r="DH126" s="857"/>
      <c r="DI126" s="857"/>
      <c r="DJ126" s="857"/>
      <c r="DK126" s="857"/>
      <c r="DL126" s="857" t="s">
        <v>127</v>
      </c>
      <c r="DM126" s="857"/>
      <c r="DN126" s="857"/>
      <c r="DO126" s="857"/>
      <c r="DP126" s="857"/>
      <c r="DQ126" s="857" t="s">
        <v>127</v>
      </c>
      <c r="DR126" s="857"/>
      <c r="DS126" s="857"/>
      <c r="DT126" s="857"/>
      <c r="DU126" s="857"/>
      <c r="DV126" s="834" t="s">
        <v>453</v>
      </c>
      <c r="DW126" s="834"/>
      <c r="DX126" s="834"/>
      <c r="DY126" s="834"/>
      <c r="DZ126" s="835"/>
    </row>
    <row r="127" spans="1:130" s="246" customFormat="1" ht="26.25" customHeight="1" x14ac:dyDescent="0.15">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2097519</v>
      </c>
      <c r="AB128" s="841"/>
      <c r="AC128" s="841"/>
      <c r="AD128" s="841"/>
      <c r="AE128" s="842"/>
      <c r="AF128" s="843">
        <v>1999687</v>
      </c>
      <c r="AG128" s="841"/>
      <c r="AH128" s="841"/>
      <c r="AI128" s="841"/>
      <c r="AJ128" s="842"/>
      <c r="AK128" s="843">
        <v>1982099</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127</v>
      </c>
      <c r="BG128" s="827"/>
      <c r="BH128" s="827"/>
      <c r="BI128" s="827"/>
      <c r="BJ128" s="827"/>
      <c r="BK128" s="827"/>
      <c r="BL128" s="850"/>
      <c r="BM128" s="826">
        <v>11.47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456</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39451762</v>
      </c>
      <c r="AB129" s="820"/>
      <c r="AC129" s="820"/>
      <c r="AD129" s="820"/>
      <c r="AE129" s="821"/>
      <c r="AF129" s="822">
        <v>39395740</v>
      </c>
      <c r="AG129" s="820"/>
      <c r="AH129" s="820"/>
      <c r="AI129" s="820"/>
      <c r="AJ129" s="821"/>
      <c r="AK129" s="822">
        <v>39506846</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127</v>
      </c>
      <c r="BG129" s="810"/>
      <c r="BH129" s="810"/>
      <c r="BI129" s="810"/>
      <c r="BJ129" s="810"/>
      <c r="BK129" s="810"/>
      <c r="BL129" s="811"/>
      <c r="BM129" s="809">
        <v>16.47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5671621</v>
      </c>
      <c r="AB130" s="820"/>
      <c r="AC130" s="820"/>
      <c r="AD130" s="820"/>
      <c r="AE130" s="821"/>
      <c r="AF130" s="822">
        <v>5534437</v>
      </c>
      <c r="AG130" s="820"/>
      <c r="AH130" s="820"/>
      <c r="AI130" s="820"/>
      <c r="AJ130" s="821"/>
      <c r="AK130" s="822">
        <v>5397798</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6.9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33780141</v>
      </c>
      <c r="AB131" s="803"/>
      <c r="AC131" s="803"/>
      <c r="AD131" s="803"/>
      <c r="AE131" s="804"/>
      <c r="AF131" s="805">
        <v>33861303</v>
      </c>
      <c r="AG131" s="803"/>
      <c r="AH131" s="803"/>
      <c r="AI131" s="803"/>
      <c r="AJ131" s="804"/>
      <c r="AK131" s="805">
        <v>34109048</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v>65.099999999999994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7.0749645479999996</v>
      </c>
      <c r="AB132" s="783"/>
      <c r="AC132" s="783"/>
      <c r="AD132" s="783"/>
      <c r="AE132" s="784"/>
      <c r="AF132" s="785">
        <v>7.1452152919999996</v>
      </c>
      <c r="AG132" s="783"/>
      <c r="AH132" s="783"/>
      <c r="AI132" s="783"/>
      <c r="AJ132" s="784"/>
      <c r="AK132" s="785">
        <v>6.6727661239999998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6.1</v>
      </c>
      <c r="AB133" s="762"/>
      <c r="AC133" s="762"/>
      <c r="AD133" s="762"/>
      <c r="AE133" s="763"/>
      <c r="AF133" s="761">
        <v>6.6</v>
      </c>
      <c r="AG133" s="762"/>
      <c r="AH133" s="762"/>
      <c r="AI133" s="762"/>
      <c r="AJ133" s="763"/>
      <c r="AK133" s="761">
        <v>6.9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BjjVy4D7MHbPxYLAVT59+AHbL0aLvJnMCvlrl6mwwQsr1ZGhy25Ha3DFd5xwhGrzxSd2b+pa3RWArm/MEXqrA==" saltValue="LihgdjECmJw56sHs5Dj3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LoikMWLiIZX7z369Zu7SWLHAR80PoffkVEBOh1zQEBV7XyG2iu6As26vBgX/LQDA1BGproux1s/VwZWa157Ww==" saltValue="rHGoh7yapt5Y5rpO3boT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skoRCLmgHl+I/5TtkOLr1uPStj1+mtVFlhvZL8QZow9NExYl30EAckGzHWZeNqQn1bSl2x7bGQTUk00d2UmMg==" saltValue="CV+zpLGYsqNBD+pj6f2s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9146420</v>
      </c>
      <c r="AP9" s="312">
        <v>53235</v>
      </c>
      <c r="AQ9" s="313">
        <v>56078</v>
      </c>
      <c r="AR9" s="314">
        <v>-5.0999999999999996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1227723</v>
      </c>
      <c r="AP10" s="315">
        <v>7146</v>
      </c>
      <c r="AQ10" s="316">
        <v>3491</v>
      </c>
      <c r="AR10" s="317">
        <v>104.7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174640</v>
      </c>
      <c r="AP11" s="315">
        <v>1016</v>
      </c>
      <c r="AQ11" s="316">
        <v>1563</v>
      </c>
      <c r="AR11" s="317">
        <v>-35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v>155710</v>
      </c>
      <c r="AP12" s="315">
        <v>906</v>
      </c>
      <c r="AQ12" s="316">
        <v>910</v>
      </c>
      <c r="AR12" s="317">
        <v>-0.4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505</v>
      </c>
      <c r="AL13" s="1189"/>
      <c r="AM13" s="1189"/>
      <c r="AN13" s="1190"/>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v>487314</v>
      </c>
      <c r="AP14" s="315">
        <v>2836</v>
      </c>
      <c r="AQ14" s="316">
        <v>2138</v>
      </c>
      <c r="AR14" s="317">
        <v>32.6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317442</v>
      </c>
      <c r="AP15" s="315">
        <v>1848</v>
      </c>
      <c r="AQ15" s="316">
        <v>1243</v>
      </c>
      <c r="AR15" s="317">
        <v>48.7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-828230</v>
      </c>
      <c r="AP16" s="315">
        <v>-4821</v>
      </c>
      <c r="AQ16" s="316">
        <v>-4219</v>
      </c>
      <c r="AR16" s="317">
        <v>14.3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10681019</v>
      </c>
      <c r="AP17" s="315">
        <v>62167</v>
      </c>
      <c r="AQ17" s="316">
        <v>61203</v>
      </c>
      <c r="AR17" s="317">
        <v>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6.73</v>
      </c>
      <c r="AP21" s="328">
        <v>6.02</v>
      </c>
      <c r="AQ21" s="329">
        <v>0.71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98.7</v>
      </c>
      <c r="AP22" s="333">
        <v>100.1</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7340130</v>
      </c>
      <c r="AP32" s="342">
        <v>42722</v>
      </c>
      <c r="AQ32" s="343">
        <v>27020</v>
      </c>
      <c r="AR32" s="344">
        <v>58.1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506</v>
      </c>
      <c r="AP34" s="342" t="s">
        <v>506</v>
      </c>
      <c r="AQ34" s="343">
        <v>28</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1749073</v>
      </c>
      <c r="AP35" s="342">
        <v>10180</v>
      </c>
      <c r="AQ35" s="343">
        <v>6255</v>
      </c>
      <c r="AR35" s="344">
        <v>62.7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v>451281</v>
      </c>
      <c r="AP36" s="342">
        <v>2627</v>
      </c>
      <c r="AQ36" s="343">
        <v>683</v>
      </c>
      <c r="AR36" s="344">
        <v>284.60000000000002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v>115430</v>
      </c>
      <c r="AP37" s="342">
        <v>672</v>
      </c>
      <c r="AQ37" s="343">
        <v>1461</v>
      </c>
      <c r="AR37" s="344">
        <v>-54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t="s">
        <v>506</v>
      </c>
      <c r="AP38" s="345" t="s">
        <v>506</v>
      </c>
      <c r="AQ38" s="346">
        <v>0</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v>-1982099</v>
      </c>
      <c r="AP39" s="342">
        <v>-11537</v>
      </c>
      <c r="AQ39" s="343">
        <v>-7551</v>
      </c>
      <c r="AR39" s="344">
        <v>52.8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-5397798</v>
      </c>
      <c r="AP40" s="342">
        <v>-31417</v>
      </c>
      <c r="AQ40" s="343">
        <v>-21721</v>
      </c>
      <c r="AR40" s="344">
        <v>44.6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2276017</v>
      </c>
      <c r="AP41" s="342">
        <v>13247</v>
      </c>
      <c r="AQ41" s="343">
        <v>6176</v>
      </c>
      <c r="AR41" s="344">
        <v>114.5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8207891</v>
      </c>
      <c r="AN51" s="364">
        <v>47154</v>
      </c>
      <c r="AO51" s="365">
        <v>1.1000000000000001</v>
      </c>
      <c r="AP51" s="366">
        <v>45117</v>
      </c>
      <c r="AQ51" s="367">
        <v>4.5999999999999996</v>
      </c>
      <c r="AR51" s="368">
        <v>-3.5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5870687</v>
      </c>
      <c r="AN52" s="372">
        <v>33727</v>
      </c>
      <c r="AO52" s="373">
        <v>34.9</v>
      </c>
      <c r="AP52" s="374">
        <v>25589</v>
      </c>
      <c r="AQ52" s="375">
        <v>16.899999999999999</v>
      </c>
      <c r="AR52" s="376">
        <v>18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10927988</v>
      </c>
      <c r="AN53" s="364">
        <v>62879</v>
      </c>
      <c r="AO53" s="365">
        <v>33.299999999999997</v>
      </c>
      <c r="AP53" s="366">
        <v>39951</v>
      </c>
      <c r="AQ53" s="367">
        <v>-11.5</v>
      </c>
      <c r="AR53" s="368">
        <v>44.8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7189432</v>
      </c>
      <c r="AN54" s="372">
        <v>41368</v>
      </c>
      <c r="AO54" s="373">
        <v>22.7</v>
      </c>
      <c r="AP54" s="374">
        <v>22555</v>
      </c>
      <c r="AQ54" s="375">
        <v>-11.9</v>
      </c>
      <c r="AR54" s="376">
        <v>34.6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12625045</v>
      </c>
      <c r="AN55" s="364">
        <v>72920</v>
      </c>
      <c r="AO55" s="365">
        <v>16</v>
      </c>
      <c r="AP55" s="366">
        <v>39893</v>
      </c>
      <c r="AQ55" s="367">
        <v>-0.1</v>
      </c>
      <c r="AR55" s="368">
        <v>16.100000000000001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6722415</v>
      </c>
      <c r="AN56" s="372">
        <v>38828</v>
      </c>
      <c r="AO56" s="373">
        <v>-6.1</v>
      </c>
      <c r="AP56" s="374">
        <v>26170</v>
      </c>
      <c r="AQ56" s="375">
        <v>16</v>
      </c>
      <c r="AR56" s="376">
        <v>-22.1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11025848</v>
      </c>
      <c r="AN57" s="364">
        <v>63965</v>
      </c>
      <c r="AO57" s="365">
        <v>-12.3</v>
      </c>
      <c r="AP57" s="366">
        <v>41080</v>
      </c>
      <c r="AQ57" s="367">
        <v>3</v>
      </c>
      <c r="AR57" s="368">
        <v>-15.3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5624537</v>
      </c>
      <c r="AN58" s="372">
        <v>32630</v>
      </c>
      <c r="AO58" s="373">
        <v>-16</v>
      </c>
      <c r="AP58" s="374">
        <v>27265</v>
      </c>
      <c r="AQ58" s="375">
        <v>4.2</v>
      </c>
      <c r="AR58" s="376">
        <v>-20.2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12374108</v>
      </c>
      <c r="AN59" s="364">
        <v>72022</v>
      </c>
      <c r="AO59" s="365">
        <v>12.6</v>
      </c>
      <c r="AP59" s="366">
        <v>33173</v>
      </c>
      <c r="AQ59" s="367">
        <v>-19.2</v>
      </c>
      <c r="AR59" s="368">
        <v>31.8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5507537</v>
      </c>
      <c r="AN60" s="372">
        <v>32056</v>
      </c>
      <c r="AO60" s="373">
        <v>-1.8</v>
      </c>
      <c r="AP60" s="374">
        <v>20353</v>
      </c>
      <c r="AQ60" s="375">
        <v>-25.4</v>
      </c>
      <c r="AR60" s="376">
        <v>23.6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11032176</v>
      </c>
      <c r="AN61" s="379">
        <v>63788</v>
      </c>
      <c r="AO61" s="380">
        <v>10.1</v>
      </c>
      <c r="AP61" s="381">
        <v>39843</v>
      </c>
      <c r="AQ61" s="382">
        <v>-4.5999999999999996</v>
      </c>
      <c r="AR61" s="368">
        <v>14.7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6182922</v>
      </c>
      <c r="AN62" s="372">
        <v>35722</v>
      </c>
      <c r="AO62" s="373">
        <v>6.7</v>
      </c>
      <c r="AP62" s="374">
        <v>24386</v>
      </c>
      <c r="AQ62" s="375">
        <v>0</v>
      </c>
      <c r="AR62" s="376">
        <v>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lBoyosYYiGAnim/kbSnfss5YfEAT9QCJtRP0b8trxQq99ntoZLbs7gKK4eSMtkm1mex+N5uar5V+b53GPdJeQ==" saltValue="xCRx3iS0NjZq6FAbkG3U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hqhgv/gCsTGi3Zd1BWAmstq5zJwu8Hz6ItWoY2COqS8aMtHMSSkQeRe512kRILykpBrMnIFOM6b4qzsaSvZxQ==" saltValue="5s7YyyxlXegZvgUOs3ue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uUofLUviaIIF6vwEXPKoHT+Q5acLO/1yzz1wBEF0Y+l+RtVaG+w0VfUkvnx6ixVaTkKaphV36GZfEaWZErRQ==" saltValue="eZLMQ6Y7fANiFUEJzTR2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6.68</v>
      </c>
      <c r="G47" s="12">
        <v>7.58</v>
      </c>
      <c r="H47" s="12">
        <v>8.17</v>
      </c>
      <c r="I47" s="12">
        <v>9.31</v>
      </c>
      <c r="J47" s="13">
        <v>9.08</v>
      </c>
    </row>
    <row r="48" spans="2:10" ht="57.75" customHeight="1" x14ac:dyDescent="0.15">
      <c r="B48" s="14"/>
      <c r="C48" s="1196" t="s">
        <v>4</v>
      </c>
      <c r="D48" s="1196"/>
      <c r="E48" s="1197"/>
      <c r="F48" s="15">
        <v>4.42</v>
      </c>
      <c r="G48" s="16">
        <v>3.32</v>
      </c>
      <c r="H48" s="16">
        <v>3.04</v>
      </c>
      <c r="I48" s="16">
        <v>3.94</v>
      </c>
      <c r="J48" s="17">
        <v>4.2300000000000004</v>
      </c>
    </row>
    <row r="49" spans="2:10" ht="57.75" customHeight="1" thickBot="1" x14ac:dyDescent="0.2">
      <c r="B49" s="18"/>
      <c r="C49" s="1198" t="s">
        <v>5</v>
      </c>
      <c r="D49" s="1198"/>
      <c r="E49" s="1199"/>
      <c r="F49" s="19">
        <v>1.74</v>
      </c>
      <c r="G49" s="20" t="s">
        <v>552</v>
      </c>
      <c r="H49" s="20">
        <v>0.28999999999999998</v>
      </c>
      <c r="I49" s="20">
        <v>2.02</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fZxh+zmAyNlIxSIVbJFKAxsM36QIrWk+pKVToqPfB/PFlRZcbhvhWFQ7owySyZ/puaWqKDQUc7yuNDY2axwYQ==" saltValue="7I9QIRSdrhmXwLwvUXGH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2020-03-06T04:03:39Z</cp:lastPrinted>
  <dcterms:created xsi:type="dcterms:W3CDTF">2020-02-10T01:52:20Z</dcterms:created>
  <dcterms:modified xsi:type="dcterms:W3CDTF">2020-09-28T23:37:27Z</dcterms:modified>
  <cp:category/>
</cp:coreProperties>
</file>