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部財政課\zaisei\12 決算統計\決算統計H31(R1)\財政状況資料集\R030928【作業依頼1022〆】令和元年度財政状況資料集の作成について（2回目）\回答\"/>
    </mc:Choice>
  </mc:AlternateContent>
  <bookViews>
    <workbookView xWindow="0" yWindow="0" windowWidth="15360" windowHeight="7635" tabRatio="85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F88" i="12"/>
  <c r="AU88" i="12"/>
  <c r="AP88" i="12"/>
  <c r="AU63" i="12"/>
  <c r="AP63" i="12"/>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CO38" i="10"/>
  <c r="CO39" i="10" s="1"/>
  <c r="CO40" i="10" s="1"/>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<sst xmlns="http://schemas.openxmlformats.org/spreadsheetml/2006/main" count="1102" uniqueCount="621">
  <si>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</si>
  <si>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</si>
  <si>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</si>
  <si>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</si>
  <si>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</si>
  <si>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</si>
  <si>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</si>
  <si>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</si>
  <si>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</si>
  <si>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</si>
  <si>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</si>
  <si>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</si>
  <si>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</si>
  <si>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</si>
  <si>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</si>
  <si>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</si>
  <si>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</si>
  <si>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</si>
  <si>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</si>
  <si>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</si>
  <si>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</si>
  <si>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</si>
  <si>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</si>
  <si>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</si>
  <si>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</si>
  <si>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</si>
  <si>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</si>
  <si>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</si>
  <si>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</si>
  <si>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</si>
  <si>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</si>
  <si>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</si>
  <si>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</si>
  <si>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</si>
  <si>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</si>
  <si>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</si>
  <si>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</si>
  <si>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</si>
  <si>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</si>
  <si>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</si>
  <si>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</si>
  <si>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</si>
  <si>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</si>
  <si>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</si>
  <si>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</si>
  <si>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</si>
  <si>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</si>
  <si>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</si>
  <si>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</si>
  <si>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</si>
  <si>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</si>
  <si>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</si>
  <si>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</si>
  <si>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</si>
  <si>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</si>
  <si>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</si>
  <si>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</si>
  <si>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</si>
  <si>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</si>
  <si>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</si>
  <si>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</si>
  <si>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</si>
  <si>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</si>
  <si>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</si>
  <si>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</si>
  <si>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</si>
  <si>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</si>
  <si>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</si>
  <si>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</si>
  <si>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</si>
  <si>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</si>
  <si>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</si>
  <si>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</si>
  <si>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</si>
  <si>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</si>
  <si>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</si>
  <si>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</si>
  <si>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</si>
  <si>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</si>
  <si>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</si>
  <si>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</si>
  <si>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</si>
  <si>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</si>
  <si>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</si>
  <si>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</si>
  <si>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</si>
  <si>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</si>
  <si>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</si>
  <si>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</si>
  <si>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</si>
  <si>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</si>
  <si>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</si>
  <si>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</si>
  <si>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</si>
  <si>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</si>
  <si>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</si>
  <si>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</si>
  <si>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苫小牧市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</si>
  <si>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</si>
  <si>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</si>
  <si>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</si>
  <si>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</si>
  <si>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</si>
  <si>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</si>
  <si>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</si>
  <si>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</si>
  <si>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</si>
  <si>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</si>
  <si>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</si>
  <si>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</si>
  <si>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</si>
  <si>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</si>
  <si>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</si>
  <si>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</si>
  <si>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</si>
  <si>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</si>
  <si>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</si>
  <si>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</si>
  <si>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</si>
  <si>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</si>
  <si>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</si>
  <si>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</si>
  <si>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</si>
  <si>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</si>
  <si>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</si>
  <si>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</si>
  <si>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</si>
  <si>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</si>
  <si>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</si>
  <si>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</si>
  <si>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</si>
  <si>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</si>
  <si>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</si>
  <si>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</si>
  <si>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</si>
  <si>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</si>
  <si>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</si>
  <si>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</si>
  <si>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</si>
  <si>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</si>
  <si>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</si>
  <si>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</si>
  <si>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</si>
  <si>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</si>
  <si>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</si>
  <si>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</si>
  <si>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</si>
  <si>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</si>
  <si>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</si>
  <si>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</si>
  <si>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</si>
  <si>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市立病院事業会計</t>
    <phoneticPr fontId="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</si>
  <si>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</si>
  <si>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</si>
  <si>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</si>
  <si>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</si>
  <si>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</si>
  <si>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</si>
  <si>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</si>
  <si>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</si>
  <si>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</si>
  <si>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</si>
  <si>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</si>
  <si>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</si>
  <si>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</si>
  <si>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</si>
  <si>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</si>
  <si>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</si>
  <si>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</si>
  <si>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</si>
  <si>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</si>
  <si>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</si>
  <si>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</si>
  <si>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</si>
  <si>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</si>
  <si>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</si>
  <si>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</si>
  <si>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</si>
  <si>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</si>
  <si>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</si>
  <si>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</si>
  <si>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</si>
  <si>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</si>
  <si>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</si>
  <si>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</si>
  <si>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</si>
  <si>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</si>
  <si>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</si>
  <si>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</si>
  <si>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</si>
  <si>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</si>
  <si>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</si>
  <si>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</si>
  <si>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</si>
  <si>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</si>
  <si>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</si>
  <si>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</si>
  <si>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</si>
  <si>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</si>
  <si>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</si>
  <si>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</si>
  <si>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</si>
  <si>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</si>
  <si>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</si>
  <si>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</si>
  <si>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</si>
  <si>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</si>
  <si>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</si>
  <si>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</si>
  <si>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</si>
  <si>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</si>
  <si>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</si>
  <si>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北海道苫小牧市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</si>
  <si>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</si>
  <si>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</si>
  <si>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</si>
  <si>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</si>
  <si>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</si>
  <si>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</si>
  <si>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</si>
  <si>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</si>
  <si>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</si>
  <si>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</si>
  <si>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</si>
  <si>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</si>
  <si>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</si>
  <si>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</si>
  <si>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</si>
  <si>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</si>
  <si>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</si>
  <si>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</si>
  <si>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</si>
  <si>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</si>
  <si>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</si>
  <si>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</si>
  <si>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</si>
  <si>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</si>
  <si>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</si>
  <si>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</si>
  <si>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</si>
  <si>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</si>
  <si>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</si>
  <si>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</si>
  <si>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</si>
  <si>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</si>
  <si>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</si>
  <si>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</si>
  <si>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</si>
  <si>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</si>
  <si>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</si>
  <si>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</si>
  <si>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</si>
  <si>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</si>
  <si>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</si>
  <si>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</si>
  <si>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</si>
  <si>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</si>
  <si>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</si>
  <si>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</si>
  <si>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</si>
  <si>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</si>
  <si>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</si>
  <si>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</si>
  <si>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</si>
  <si>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</si>
  <si>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</si>
  <si>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</si>
  <si>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</si>
  <si>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</si>
  <si>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</si>
  <si>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</si>
  <si>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</si>
  <si>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</si>
  <si>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</si>
  <si>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</si>
  <si>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</si>
  <si>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</si>
  <si>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</si>
  <si>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</si>
  <si>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</si>
  <si>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</si>
  <si>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</si>
  <si>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</si>
  <si>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</si>
  <si>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</si>
  <si>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</si>
  <si>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</si>
  <si>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</si>
  <si>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</si>
  <si>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</si>
  <si>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</si>
  <si>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</si>
  <si>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</si>
  <si>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</si>
  <si>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</si>
  <si>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</si>
  <si>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</si>
  <si>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</si>
  <si>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</si>
  <si>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</si>
  <si>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</si>
  <si>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</si>
  <si>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</si>
  <si>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</si>
  <si>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</si>
  <si>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</si>
  <si>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</si>
  <si>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</si>
  <si>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</si>
  <si>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</si>
  <si>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</si>
  <si>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</si>
  <si>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</si>
  <si>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</si>
  <si>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</si>
  <si>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</si>
  <si>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</si>
  <si>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</si>
  <si>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</si>
  <si>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</si>
  <si>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</si>
  <si>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</si>
  <si>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</si>
  <si>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</si>
  <si>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</si>
  <si>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</si>
  <si>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</si>
  <si>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</si>
  <si>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</si>
  <si>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</si>
  <si>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</si>
  <si>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</si>
  <si>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</si>
  <si>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</si>
  <si>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</si>
  <si>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</si>
  <si>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</si>
  <si>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</si>
  <si>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</si>
  <si>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</si>
  <si>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</si>
  <si>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</si>
  <si>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</si>
  <si>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</si>
  <si>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</si>
  <si>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</si>
  <si>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</si>
  <si>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</si>
  <si>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</si>
  <si>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</si>
  <si>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</si>
  <si>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</si>
  <si>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</si>
  <si>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</si>
  <si>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</si>
  <si>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</si>
  <si>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</si>
  <si>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</si>
  <si>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</si>
  <si>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</si>
  <si>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</si>
  <si>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</si>
  <si>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</si>
  <si>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</si>
  <si>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</si>
  <si>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</si>
  <si>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北海道苫小牧市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</si>
  <si>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</si>
  <si>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</si>
  <si>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</si>
  <si>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</si>
  <si>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</si>
  <si>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</si>
  <si>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</si>
  <si>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</si>
  <si>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</si>
  <si>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</si>
  <si>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</si>
  <si>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</si>
  <si>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</si>
  <si>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</si>
  <si>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</si>
  <si>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</si>
  <si>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</si>
  <si>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</si>
  <si>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</si>
  <si>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</si>
  <si>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</si>
  <si>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</si>
  <si>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</si>
  <si>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</si>
  <si>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</si>
  <si>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</si>
  <si>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</si>
  <si>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</si>
  <si>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</si>
  <si>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</si>
  <si>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</si>
  <si>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</si>
  <si>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</si>
  <si>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</si>
  <si>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</si>
  <si>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</si>
  <si>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</si>
  <si>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</si>
  <si>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</si>
  <si>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市立病院事業会計</t>
    <phoneticPr fontId="5"/>
  </si>
  <si>
    <t>公設地方卸売市場事業会計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</si>
  <si>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</si>
  <si>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</si>
  <si>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</si>
  <si>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</si>
  <si>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</si>
  <si>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</si>
  <si>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</si>
  <si>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</si>
  <si>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</si>
  <si>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</si>
  <si>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</si>
  <si>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</si>
  <si>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</si>
  <si>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</si>
  <si>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</si>
  <si>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</si>
  <si>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</si>
  <si>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</si>
  <si>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</si>
  <si>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</si>
  <si>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</si>
  <si>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</si>
  <si>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</si>
  <si>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</si>
  <si>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</si>
  <si>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</si>
  <si>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</si>
  <si>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</si>
  <si>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</si>
  <si>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</si>
  <si>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</si>
  <si>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</si>
  <si>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</si>
  <si>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</si>
  <si>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</si>
  <si>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</si>
  <si>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</si>
  <si>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</si>
  <si>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</si>
  <si>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</si>
  <si>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</si>
  <si>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</si>
  <si>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</si>
  <si>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</si>
  <si>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</si>
  <si>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</si>
  <si>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</si>
  <si>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</si>
  <si>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</si>
  <si>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</si>
  <si>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</si>
  <si>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</si>
  <si>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</si>
  <si>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</si>
  <si>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</si>
  <si>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</si>
  <si>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</si>
  <si>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</si>
  <si>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</si>
  <si>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</si>
  <si>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</si>
  <si>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</si>
  <si>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</si>
  <si>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</si>
  <si>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</si>
  <si>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</si>
  <si>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</si>
  <si>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</si>
  <si>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</si>
  <si>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</si>
  <si>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</si>
  <si>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</si>
  <si>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</si>
  <si>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</si>
  <si>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</si>
  <si>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</si>
  <si>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</si>
  <si>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</si>
  <si>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</si>
  <si>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</si>
  <si>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</si>
  <si>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</si>
  <si>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</si>
  <si>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</si>
  <si>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</si>
  <si>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</si>
  <si>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</si>
  <si>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</si>
  <si>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</si>
  <si>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</si>
  <si>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</si>
  <si>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</si>
  <si>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</si>
  <si>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</si>
  <si>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</si>
  <si>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</si>
  <si>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</si>
  <si>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</si>
  <si>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</si>
  <si>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</si>
  <si>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</si>
  <si>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</si>
  <si>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</si>
  <si>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</si>
  <si>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</si>
  <si>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</si>
  <si>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</si>
  <si>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</si>
  <si>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</si>
  <si>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</si>
  <si>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</si>
  <si>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</si>
  <si>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</si>
  <si>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</si>
  <si>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</si>
  <si>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</si>
  <si>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</si>
  <si>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</si>
  <si>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</si>
  <si>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</si>
  <si>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</si>
  <si>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</si>
  <si>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</si>
  <si>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</si>
  <si>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</si>
  <si>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</si>
  <si>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</si>
  <si>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</si>
  <si>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</si>
  <si>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</si>
  <si>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</si>
  <si>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</si>
  <si>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</si>
  <si>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</si>
  <si>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</si>
  <si>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</si>
  <si>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</si>
  <si>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</si>
  <si>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</si>
  <si>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</si>
  <si>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</si>
  <si>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</si>
  <si>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0.02</t>
  </si>
  <si>
    <t>▲ 0.50</t>
  </si>
  <si>
    <t>市立病院事業会計</t>
  </si>
  <si>
    <t>▲ 0.89</t>
  </si>
  <si>
    <t>▲ 1.03</t>
  </si>
  <si>
    <t>▲ 2.17</t>
  </si>
  <si>
    <t>▲ 2.25</t>
  </si>
  <si>
    <t>▲ 3.28</t>
  </si>
  <si>
    <t>水道事業会計</t>
  </si>
  <si>
    <t>一般会計</t>
  </si>
  <si>
    <t>下水道事業会計</t>
  </si>
  <si>
    <t>公設地方卸売市場事業会計</t>
  </si>
  <si>
    <t>介護保険事業特別会計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</si>
  <si>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</si>
  <si>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</si>
  <si>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</si>
  <si>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</si>
  <si>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</si>
  <si>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</si>
  <si>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</si>
  <si>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</si>
  <si>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</si>
  <si>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</si>
  <si>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</si>
  <si>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</si>
  <si>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</si>
  <si>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</si>
  <si>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</si>
  <si>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</si>
  <si>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苫小牧港管理組合（一般会計）</t>
  </si>
  <si>
    <t>苫小牧港管理組合（港湾整備特別会計）</t>
  </si>
  <si>
    <t>（一財）ハスカッププラザ</t>
    <rPh sb="1" eb="3">
      <t>イチザイ</t>
    </rPh>
    <phoneticPr fontId="2"/>
  </si>
  <si>
    <t>（一財）苫小牧市勤労者共済センター</t>
    <rPh sb="1" eb="3">
      <t>イチザイ</t>
    </rPh>
    <rPh sb="4" eb="8">
      <t>トマコマイシ</t>
    </rPh>
    <rPh sb="8" eb="11">
      <t>キンロウシャ</t>
    </rPh>
    <rPh sb="11" eb="13">
      <t>キョウサイ</t>
    </rPh>
    <phoneticPr fontId="2"/>
  </si>
  <si>
    <t>苫小牧ガス（株）</t>
    <rPh sb="0" eb="3">
      <t>トマコマイ</t>
    </rPh>
    <rPh sb="5" eb="8">
      <t>カブ</t>
    </rPh>
    <phoneticPr fontId="2"/>
  </si>
  <si>
    <t>（株）苫小牧オートリゾート</t>
    <rPh sb="0" eb="3">
      <t>カブ</t>
    </rPh>
    <rPh sb="3" eb="6">
      <t>トマコマイ</t>
    </rPh>
    <phoneticPr fontId="2"/>
  </si>
  <si>
    <t>（公財）道央産業振興財団</t>
    <rPh sb="1" eb="2">
      <t>コウ</t>
    </rPh>
    <rPh sb="2" eb="3">
      <t>ザイ</t>
    </rPh>
    <rPh sb="4" eb="6">
      <t>ドウオウ</t>
    </rPh>
    <rPh sb="6" eb="8">
      <t>サンギョウ</t>
    </rPh>
    <rPh sb="8" eb="10">
      <t>シンコウ</t>
    </rPh>
    <rPh sb="10" eb="12">
      <t>ザイダン</t>
    </rPh>
    <phoneticPr fontId="2"/>
  </si>
  <si>
    <t>（公財）新千歳空港周辺環境整備財団</t>
    <rPh sb="1" eb="2">
      <t>コウ</t>
    </rPh>
    <rPh sb="2" eb="3">
      <t>ザイ</t>
    </rPh>
    <rPh sb="4" eb="7">
      <t>シンチトセ</t>
    </rPh>
    <rPh sb="7" eb="9">
      <t>クウコウ</t>
    </rPh>
    <rPh sb="9" eb="11">
      <t>シュウヘン</t>
    </rPh>
    <rPh sb="11" eb="13">
      <t>カンキョウ</t>
    </rPh>
    <rPh sb="13" eb="15">
      <t>セイビ</t>
    </rPh>
    <rPh sb="15" eb="17">
      <t>ザイダン</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</si>
  <si>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</si>
  <si>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</si>
  <si>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</si>
  <si>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</si>
  <si>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</si>
  <si>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</si>
  <si>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教育施設整備基金</t>
    <rPh sb="0" eb="2">
      <t>キョウイク</t>
    </rPh>
    <rPh sb="2" eb="4">
      <t>シセツ</t>
    </rPh>
    <rPh sb="4" eb="6">
      <t>セイビ</t>
    </rPh>
    <rPh sb="6" eb="8">
      <t>キキン</t>
    </rPh>
    <phoneticPr fontId="2"/>
  </si>
  <si>
    <t>旧道立病院改修等事業基金</t>
    <rPh sb="0" eb="1">
      <t>キュウ</t>
    </rPh>
    <rPh sb="1" eb="3">
      <t>ドウリツ</t>
    </rPh>
    <rPh sb="3" eb="5">
      <t>ビョウイン</t>
    </rPh>
    <rPh sb="5" eb="7">
      <t>カイシュウ</t>
    </rPh>
    <rPh sb="7" eb="8">
      <t>トウ</t>
    </rPh>
    <rPh sb="8" eb="10">
      <t>ジギョウ</t>
    </rPh>
    <rPh sb="10" eb="12">
      <t>キキン</t>
    </rPh>
    <phoneticPr fontId="2"/>
  </si>
  <si>
    <t>総合戦略推進基金</t>
    <rPh sb="0" eb="2">
      <t>ソウゴウ</t>
    </rPh>
    <rPh sb="2" eb="4">
      <t>センリャク</t>
    </rPh>
    <rPh sb="4" eb="6">
      <t>スイシン</t>
    </rPh>
    <rPh sb="6" eb="8">
      <t>キキン</t>
    </rPh>
    <phoneticPr fontId="2"/>
  </si>
  <si>
    <t>廃棄物処理施設整備基金</t>
    <rPh sb="0" eb="2">
      <t>ハイキ</t>
    </rPh>
    <rPh sb="2" eb="3">
      <t>ブツ</t>
    </rPh>
    <rPh sb="3" eb="5">
      <t>ショリ</t>
    </rPh>
    <rPh sb="5" eb="7">
      <t>シセツ</t>
    </rPh>
    <rPh sb="7" eb="9">
      <t>セイビ</t>
    </rPh>
    <rPh sb="9" eb="11">
      <t>キキン</t>
    </rPh>
    <phoneticPr fontId="2"/>
  </si>
  <si>
    <t>-</t>
    <phoneticPr fontId="2"/>
  </si>
  <si>
    <t>-</t>
    <phoneticPr fontId="2"/>
  </si>
  <si>
    <t>-</t>
    <phoneticPr fontId="2"/>
  </si>
  <si>
    <t>（公財）苫小牧市体育協会</t>
    <rPh sb="1" eb="2">
      <t>コウ</t>
    </rPh>
    <rPh sb="2" eb="3">
      <t>ザイ</t>
    </rPh>
    <rPh sb="4" eb="7">
      <t>トマコマイ</t>
    </rPh>
    <rPh sb="7" eb="8">
      <t>シ</t>
    </rPh>
    <rPh sb="8" eb="10">
      <t>タイイク</t>
    </rPh>
    <rPh sb="10" eb="12">
      <t>キョウカイ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</si>
  <si>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</si>
  <si>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</si>
  <si>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</si>
  <si>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</si>
  <si>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</si>
  <si>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</si>
  <si>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</si>
  <si>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</si>
  <si>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t>
    <phoneticPr fontId="5"/>
  </si>
  <si>
    <t xml:space="preserve"> </t>
    <phoneticPr fontId="5"/>
  </si>
  <si>
    <t>　将来負担比率が類似団体と比較して高く、有形固定資産減価償却率は類似団体と比較して低い値となっています。
　主な要因としては、公共施設の老朽化や耐震対策として建替や改修を進めてきたことが挙げられます。
　今後も公共施設等総合管理計画に基づき、施策の選択と集中により健全な財政運営を維持することでインフラ系施設の更新にかかる投資的経費の確保を図るとともに、長寿命化対策により既存施設の延命化を図ってまいります。</t>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</si>
  <si>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</si>
  <si>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</si>
  <si>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</si>
  <si>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</si>
  <si>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</si>
  <si>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　地方債については、毎年の償還額以上に借入を行わないことを基本とすることで、地方債の残高が減少するよう取り組んできましたが、近年は公共施設の老朽化や耐震対策のための建替や改修に伴う借入が増加し、実質公債費比率は上昇しています。令和元年度の実質公債費率は平成30年度と比較し、道路橋りょう費に係る元利償還金の減少により0.2％減少しました。
　将来負担比率が低下した要因は、充当可能基金の増額が要因となっています。
　今後も、基金の拡充及び活用、交付税措置のある市債の計画的な活用、発行管理により、安定的な財政運営に努めてまいります。</t>
    <rPh sb="113" eb="115">
      <t>レイワ</t>
    </rPh>
    <rPh sb="115" eb="116">
      <t>モト</t>
    </rPh>
    <rPh sb="116" eb="118">
      <t>ネンド</t>
    </rPh>
    <rPh sb="119" eb="121">
      <t>ジッシツ</t>
    </rPh>
    <rPh sb="121" eb="124">
      <t>コウサイヒ</t>
    </rPh>
    <rPh sb="124" eb="125">
      <t>リツ</t>
    </rPh>
    <rPh sb="126" eb="128">
      <t>ヘイセイ</t>
    </rPh>
    <rPh sb="130" eb="132">
      <t>ネンド</t>
    </rPh>
    <rPh sb="133" eb="135">
      <t>ヒカク</t>
    </rPh>
    <rPh sb="147" eb="149">
      <t>ガンリ</t>
    </rPh>
    <rPh sb="149" eb="152">
      <t>ショウカンキン</t>
    </rPh>
    <rPh sb="153" eb="155">
      <t>ゲンショウ</t>
    </rPh>
    <rPh sb="162" eb="164">
      <t>ゲンショウ</t>
    </rPh>
    <phoneticPr fontId="2"/>
  </si>
  <si>
    <t>実質公債費比率</t>
    <phoneticPr fontId="5"/>
  </si>
  <si>
    <t>類似団体内平均値</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</si>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</sst>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Light"/>
      <family val="3"/>
      <charset val="128"/>
      <scheme val="maj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64"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vertical="center" wrapText="1"/>
      <protection locked="0"/>
    </xf>
    <xf numFmtId="0" fontId="39" fillId="0" borderId="12" xfId="16" applyFont="1" applyBorder="1" applyAlignment="1" applyProtection="1">
      <alignment vertical="center" wrapText="1"/>
      <protection locked="0"/>
    </xf>
    <xf numFmtId="0" fontId="39" fillId="0" borderId="48" xfId="16" applyFont="1" applyBorder="1" applyAlignment="1" applyProtection="1">
      <alignment vertical="center" wrapText="1"/>
      <protection locked="0"/>
    </xf>
    <xf numFmtId="0" fontId="39" fillId="0" borderId="64" xfId="16" applyFont="1" applyBorder="1" applyAlignment="1" applyProtection="1">
      <alignment vertical="center" wrapText="1"/>
      <protection locked="0"/>
    </xf>
    <xf numFmtId="0" fontId="39" fillId="0" borderId="0" xfId="16" applyFont="1" applyAlignment="1" applyProtection="1">
      <alignment vertical="center" wrapText="1"/>
      <protection locked="0"/>
    </xf>
    <xf numFmtId="0" fontId="39" fillId="0" borderId="38" xfId="16" applyFont="1" applyBorder="1" applyAlignment="1" applyProtection="1">
      <alignment vertical="center" wrapText="1"/>
      <protection locked="0"/>
    </xf>
    <xf numFmtId="0" fontId="39" fillId="0" borderId="37" xfId="16" applyFont="1" applyBorder="1" applyAlignment="1" applyProtection="1">
      <alignment vertical="center" wrapText="1"/>
      <protection locked="0"/>
    </xf>
    <xf numFmtId="0" fontId="39" fillId="0" borderId="54" xfId="16" applyFont="1" applyBorder="1" applyAlignment="1" applyProtection="1">
      <alignment vertical="center" wrapText="1"/>
      <protection locked="0"/>
    </xf>
    <xf numFmtId="0" fontId="39" fillId="0" borderId="40" xfId="16" applyFont="1" applyBorder="1" applyAlignment="1" applyProtection="1">
      <alignment vertical="center"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xmlns:c16r2="http://schemas.microsoft.com/office/drawing/2015/06/chart">
            <c:ext xmlns:c16="http://schemas.microsoft.com/office/drawing/2014/chart" uri="{C3380CC4-5D6E-409C-BE32-E72D297353CC}">
              <c16:uniqueId val="{00000000-C123-4773-973D-B0AF31B0DF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62879</c:v>
                </c:pt>
                <c:pt idx="1">
                  <c:v>72920</c:v>
                </c:pt>
                <c:pt idx="2">
                  <c:v>63965</c:v>
                </c:pt>
                <c:pt idx="3">
                  <c:v>72022</c:v>
                </c:pt>
                <c:pt idx="4">
                  <c:v>69493</c:v>
                </c:pt>
              </c:numCache>
            </c:numRef>
          </c:val>
          <c:smooth val="0"/>
          <c:extLst xmlns:c16r2="http://schemas.microsoft.com/office/drawing/2015/06/chart">
            <c:ext xmlns:c16="http://schemas.microsoft.com/office/drawing/2014/chart" uri="{C3380CC4-5D6E-409C-BE32-E72D297353CC}">
              <c16:uniqueId val="{00000001-C123-4773-973D-B0AF31B0DFF4}"/>
            </c:ext>
          </c:extLst>
        </c:ser>
        <c:dLbls>
          <c:showLegendKey val="0"/>
          <c:showVal val="0"/>
          <c:showCatName val="0"/>
          <c:showSerName val="0"/>
          <c:showPercent val="0"/>
          <c:showBubbleSize val="0"/>
        </c:dLbls>
        <c:marker val="1"/>
        <c:smooth val="0"/>
        <c:axId val="1156453088"/>
        <c:axId val="1692301840"/>
      </c:lineChart>
      <c:catAx>
        <c:axId val="1156453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2301840"/>
        <c:crosses val="autoZero"/>
        <c:auto val="1"/>
        <c:lblAlgn val="ctr"/>
        <c:lblOffset val="100"/>
        <c:tickLblSkip val="1"/>
        <c:tickMarkSkip val="1"/>
        <c:noMultiLvlLbl val="0"/>
      </c:catAx>
      <c:valAx>
        <c:axId val="16923018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6453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3.32</c:v>
                </c:pt>
                <c:pt idx="1">
                  <c:v>3.04</c:v>
                </c:pt>
                <c:pt idx="2">
                  <c:v>3.94</c:v>
                </c:pt>
                <c:pt idx="3">
                  <c:v>4.2300000000000004</c:v>
                </c:pt>
                <c:pt idx="4">
                  <c:v>3.92</c:v>
                </c:pt>
              </c:numCache>
            </c:numRef>
          </c:val>
          <c:extLst xmlns:c16r2="http://schemas.microsoft.com/office/drawing/2015/06/chart">
            <c:ext xmlns:c16="http://schemas.microsoft.com/office/drawing/2014/chart" uri="{C3380CC4-5D6E-409C-BE32-E72D297353CC}">
              <c16:uniqueId val="{00000000-0687-43D0-B90C-0466F7BC86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7.58</c:v>
                </c:pt>
                <c:pt idx="1">
                  <c:v>8.17</c:v>
                </c:pt>
                <c:pt idx="2">
                  <c:v>9.31</c:v>
                </c:pt>
                <c:pt idx="3">
                  <c:v>9.08</c:v>
                </c:pt>
                <c:pt idx="4">
                  <c:v>8.92</c:v>
                </c:pt>
              </c:numCache>
            </c:numRef>
          </c:val>
          <c:extLst xmlns:c16r2="http://schemas.microsoft.com/office/drawing/2015/06/chart">
            <c:ext xmlns:c16="http://schemas.microsoft.com/office/drawing/2014/chart" uri="{C3380CC4-5D6E-409C-BE32-E72D297353CC}">
              <c16:uniqueId val="{00000001-0687-43D0-B90C-0466F7BC86B9}"/>
            </c:ext>
          </c:extLst>
        </c:ser>
        <c:dLbls>
          <c:showLegendKey val="0"/>
          <c:showVal val="0"/>
          <c:showCatName val="0"/>
          <c:showSerName val="0"/>
          <c:showPercent val="0"/>
          <c:showBubbleSize val="0"/>
        </c:dLbls>
        <c:gapWidth val="250"/>
        <c:overlap val="100"/>
        <c:axId val="1692309456"/>
        <c:axId val="169231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-0.02</c:v>
                </c:pt>
                <c:pt idx="1">
                  <c:v>0.28999999999999998</c:v>
                </c:pt>
                <c:pt idx="2">
                  <c:v>2.02</c:v>
                </c:pt>
                <c:pt idx="3">
                  <c:v>0.11</c:v>
                </c:pt>
                <c:pt idx="4">
                  <c:v>-0.5</c:v>
                </c:pt>
              </c:numCache>
            </c:numRef>
          </c:val>
          <c:smooth val="0"/>
          <c:extLst xmlns:c16r2="http://schemas.microsoft.com/office/drawing/2015/06/chart">
            <c:ext xmlns:c16="http://schemas.microsoft.com/office/drawing/2014/chart" uri="{C3380CC4-5D6E-409C-BE32-E72D297353CC}">
              <c16:uniqueId val="{00000002-0687-43D0-B90C-0466F7BC86B9}"/>
            </c:ext>
          </c:extLst>
        </c:ser>
        <c:dLbls>
          <c:showLegendKey val="0"/>
          <c:showVal val="0"/>
          <c:showCatName val="0"/>
          <c:showSerName val="0"/>
          <c:showPercent val="0"/>
          <c:showBubbleSize val="0"/>
        </c:dLbls>
        <c:marker val="1"/>
        <c:smooth val="0"/>
        <c:axId val="1692309456"/>
        <c:axId val="1692310000"/>
      </c:lineChart>
      <c:catAx>
        <c:axId val="169230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2310000"/>
        <c:crosses val="autoZero"/>
        <c:auto val="1"/>
        <c:lblAlgn val="ctr"/>
        <c:lblOffset val="100"/>
        <c:tickLblSkip val="1"/>
        <c:tickMarkSkip val="1"/>
        <c:noMultiLvlLbl val="0"/>
      </c:catAx>
      <c:valAx>
        <c:axId val="169231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30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2EC8-4C36-A127-A8CAF67C9C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EC8-4C36-A127-A8CAF67C9C9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0.15</c:v>
                </c:pt>
                <c:pt idx="2">
                  <c:v>#N/A</c:v>
                </c:pt>
                <c:pt idx="3">
                  <c:v>0.15</c:v>
                </c:pt>
                <c:pt idx="4">
                  <c:v>#N/A</c:v>
                </c:pt>
                <c:pt idx="5">
                  <c:v>0.16</c:v>
                </c:pt>
                <c:pt idx="6">
                  <c:v>#N/A</c:v>
                </c:pt>
                <c:pt idx="7">
                  <c:v>0.18</c:v>
                </c:pt>
                <c:pt idx="8">
                  <c:v>#N/A</c:v>
                </c:pt>
                <c:pt idx="9">
                  <c:v>0.17</c:v>
                </c:pt>
              </c:numCache>
            </c:numRef>
          </c:val>
          <c:extLst xmlns:c16r2="http://schemas.microsoft.com/office/drawing/2015/06/chart">
            <c:ext xmlns:c16="http://schemas.microsoft.com/office/drawing/2014/chart" uri="{C3380CC4-5D6E-409C-BE32-E72D297353CC}">
              <c16:uniqueId val="{00000002-2EC8-4C36-A127-A8CAF67C9C9B}"/>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0.37</c:v>
                </c:pt>
                <c:pt idx="2">
                  <c:v>#N/A</c:v>
                </c:pt>
                <c:pt idx="3">
                  <c:v>1.1299999999999999</c:v>
                </c:pt>
                <c:pt idx="4">
                  <c:v>#N/A</c:v>
                </c:pt>
                <c:pt idx="5">
                  <c:v>1.32</c:v>
                </c:pt>
                <c:pt idx="6">
                  <c:v>#N/A</c:v>
                </c:pt>
                <c:pt idx="7">
                  <c:v>0.36</c:v>
                </c:pt>
                <c:pt idx="8">
                  <c:v>#N/A</c:v>
                </c:pt>
                <c:pt idx="9">
                  <c:v>0.2</c:v>
                </c:pt>
              </c:numCache>
            </c:numRef>
          </c:val>
          <c:extLst xmlns:c16r2="http://schemas.microsoft.com/office/drawing/2015/06/chart">
            <c:ext xmlns:c16="http://schemas.microsoft.com/office/drawing/2014/chart" uri="{C3380CC4-5D6E-409C-BE32-E72D297353CC}">
              <c16:uniqueId val="{00000003-2EC8-4C36-A127-A8CAF67C9C9B}"/>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0.39</c:v>
                </c:pt>
                <c:pt idx="2">
                  <c:v>#N/A</c:v>
                </c:pt>
                <c:pt idx="3">
                  <c:v>0.47</c:v>
                </c:pt>
                <c:pt idx="4">
                  <c:v>#N/A</c:v>
                </c:pt>
                <c:pt idx="5">
                  <c:v>0.54</c:v>
                </c:pt>
                <c:pt idx="6">
                  <c:v>#N/A</c:v>
                </c:pt>
                <c:pt idx="7">
                  <c:v>0.36</c:v>
                </c:pt>
                <c:pt idx="8">
                  <c:v>#N/A</c:v>
                </c:pt>
                <c:pt idx="9">
                  <c:v>0.3</c:v>
                </c:pt>
              </c:numCache>
            </c:numRef>
          </c:val>
          <c:extLst xmlns:c16r2="http://schemas.microsoft.com/office/drawing/2015/06/chart">
            <c:ext xmlns:c16="http://schemas.microsoft.com/office/drawing/2014/chart" uri="{C3380CC4-5D6E-409C-BE32-E72D297353CC}">
              <c16:uniqueId val="{00000004-2EC8-4C36-A127-A8CAF67C9C9B}"/>
            </c:ext>
          </c:extLst>
        </c:ser>
        <c:ser>
          <c:idx val="5"/>
          <c:order val="5"/>
          <c:tx>
            <c:strRef>
              <c:f>データシート!$A$32</c:f>
              <c:strCache>
                <c:ptCount val="1"/>
                <c:pt idx="0">
                  <c:v>公設地方卸売市場事業会計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1.22</c:v>
                </c:pt>
                <c:pt idx="2">
                  <c:v>#N/A</c:v>
                </c:pt>
                <c:pt idx="3">
                  <c:v>1.29</c:v>
                </c:pt>
                <c:pt idx="4">
                  <c:v>#N/A</c:v>
                </c:pt>
                <c:pt idx="5">
                  <c:v>1.36</c:v>
                </c:pt>
                <c:pt idx="6">
                  <c:v>#N/A</c:v>
                </c:pt>
                <c:pt idx="7">
                  <c:v>1.4</c:v>
                </c:pt>
                <c:pt idx="8">
                  <c:v>#N/A</c:v>
                </c:pt>
                <c:pt idx="9">
                  <c:v>1.34</c:v>
                </c:pt>
              </c:numCache>
            </c:numRef>
          </c:val>
          <c:extLst xmlns:c16r2="http://schemas.microsoft.com/office/drawing/2015/06/chart">
            <c:ext xmlns:c16="http://schemas.microsoft.com/office/drawing/2014/chart" uri="{C3380CC4-5D6E-409C-BE32-E72D297353CC}">
              <c16:uniqueId val="{00000005-2EC8-4C36-A127-A8CAF67C9C9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2.0699999999999998</c:v>
                </c:pt>
                <c:pt idx="2">
                  <c:v>#N/A</c:v>
                </c:pt>
                <c:pt idx="3">
                  <c:v>2.2599999999999998</c:v>
                </c:pt>
                <c:pt idx="4">
                  <c:v>#N/A</c:v>
                </c:pt>
                <c:pt idx="5">
                  <c:v>2.84</c:v>
                </c:pt>
                <c:pt idx="6">
                  <c:v>#N/A</c:v>
                </c:pt>
                <c:pt idx="7">
                  <c:v>3.47</c:v>
                </c:pt>
                <c:pt idx="8">
                  <c:v>#N/A</c:v>
                </c:pt>
                <c:pt idx="9">
                  <c:v>3.64</c:v>
                </c:pt>
              </c:numCache>
            </c:numRef>
          </c:val>
          <c:extLst xmlns:c16r2="http://schemas.microsoft.com/office/drawing/2015/06/chart">
            <c:ext xmlns:c16="http://schemas.microsoft.com/office/drawing/2014/chart" uri="{C3380CC4-5D6E-409C-BE32-E72D297353CC}">
              <c16:uniqueId val="{00000006-2EC8-4C36-A127-A8CAF67C9C9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3.31</c:v>
                </c:pt>
                <c:pt idx="2">
                  <c:v>#N/A</c:v>
                </c:pt>
                <c:pt idx="3">
                  <c:v>3.04</c:v>
                </c:pt>
                <c:pt idx="4">
                  <c:v>#N/A</c:v>
                </c:pt>
                <c:pt idx="5">
                  <c:v>3.93</c:v>
                </c:pt>
                <c:pt idx="6">
                  <c:v>#N/A</c:v>
                </c:pt>
                <c:pt idx="7">
                  <c:v>4.2300000000000004</c:v>
                </c:pt>
                <c:pt idx="8">
                  <c:v>#N/A</c:v>
                </c:pt>
                <c:pt idx="9">
                  <c:v>3.92</c:v>
                </c:pt>
              </c:numCache>
            </c:numRef>
          </c:val>
          <c:extLst xmlns:c16r2="http://schemas.microsoft.com/office/drawing/2015/06/chart">
            <c:ext xmlns:c16="http://schemas.microsoft.com/office/drawing/2014/chart" uri="{C3380CC4-5D6E-409C-BE32-E72D297353CC}">
              <c16:uniqueId val="{00000007-2EC8-4C36-A127-A8CAF67C9C9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4.33</c:v>
                </c:pt>
                <c:pt idx="2">
                  <c:v>#N/A</c:v>
                </c:pt>
                <c:pt idx="3">
                  <c:v>4.54</c:v>
                </c:pt>
                <c:pt idx="4">
                  <c:v>#N/A</c:v>
                </c:pt>
                <c:pt idx="5">
                  <c:v>4.24</c:v>
                </c:pt>
                <c:pt idx="6">
                  <c:v>#N/A</c:v>
                </c:pt>
                <c:pt idx="7">
                  <c:v>4.49</c:v>
                </c:pt>
                <c:pt idx="8">
                  <c:v>#N/A</c:v>
                </c:pt>
                <c:pt idx="9">
                  <c:v>4.28</c:v>
                </c:pt>
              </c:numCache>
            </c:numRef>
          </c:val>
          <c:extLst xmlns:c16r2="http://schemas.microsoft.com/office/drawing/2015/06/chart">
            <c:ext xmlns:c16="http://schemas.microsoft.com/office/drawing/2014/chart" uri="{C3380CC4-5D6E-409C-BE32-E72D297353CC}">
              <c16:uniqueId val="{00000008-2EC8-4C36-A127-A8CAF67C9C9B}"/>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0.89</c:v>
                </c:pt>
                <c:pt idx="1">
                  <c:v>#N/A</c:v>
                </c:pt>
                <c:pt idx="2">
                  <c:v>1.03</c:v>
                </c:pt>
                <c:pt idx="3">
                  <c:v>#N/A</c:v>
                </c:pt>
                <c:pt idx="4">
                  <c:v>2.17</c:v>
                </c:pt>
                <c:pt idx="5">
                  <c:v>#N/A</c:v>
                </c:pt>
                <c:pt idx="6">
                  <c:v>2.25</c:v>
                </c:pt>
                <c:pt idx="7">
                  <c:v>#N/A</c:v>
                </c:pt>
                <c:pt idx="8">
                  <c:v>3.28</c:v>
                </c:pt>
                <c:pt idx="9">
                  <c:v>#N/A</c:v>
                </c:pt>
              </c:numCache>
            </c:numRef>
          </c:val>
          <c:extLst xmlns:c16r2="http://schemas.microsoft.com/office/drawing/2015/06/chart">
            <c:ext xmlns:c16="http://schemas.microsoft.com/office/drawing/2014/chart" uri="{C3380CC4-5D6E-409C-BE32-E72D297353CC}">
              <c16:uniqueId val="{00000009-2EC8-4C36-A127-A8CAF67C9C9B}"/>
            </c:ext>
          </c:extLst>
        </c:ser>
        <c:dLbls>
          <c:showLegendKey val="0"/>
          <c:showVal val="0"/>
          <c:showCatName val="0"/>
          <c:showSerName val="0"/>
          <c:showPercent val="0"/>
          <c:showBubbleSize val="0"/>
        </c:dLbls>
        <c:gapWidth val="150"/>
        <c:overlap val="100"/>
        <c:axId val="1692308368"/>
        <c:axId val="1692297488"/>
      </c:barChart>
      <c:catAx>
        <c:axId val="169230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2297488"/>
        <c:crosses val="autoZero"/>
        <c:auto val="1"/>
        <c:lblAlgn val="ctr"/>
        <c:lblOffset val="100"/>
        <c:tickLblSkip val="1"/>
        <c:tickMarkSkip val="1"/>
        <c:noMultiLvlLbl val="0"/>
      </c:catAx>
      <c:valAx>
        <c:axId val="169229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308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7804</c:v>
                </c:pt>
                <c:pt idx="5">
                  <c:v>7770</c:v>
                </c:pt>
                <c:pt idx="8">
                  <c:v>7534</c:v>
                </c:pt>
                <c:pt idx="11">
                  <c:v>7379</c:v>
                </c:pt>
                <c:pt idx="14">
                  <c:v>7163</c:v>
                </c:pt>
              </c:numCache>
            </c:numRef>
          </c:val>
          <c:extLst xmlns:c16r2="http://schemas.microsoft.com/office/drawing/2015/06/chart">
            <c:ext xmlns:c16="http://schemas.microsoft.com/office/drawing/2014/chart" uri="{C3380CC4-5D6E-409C-BE32-E72D297353CC}">
              <c16:uniqueId val="{00000000-72DB-4096-918C-CE7DC6B057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2DB-4096-918C-CE7DC6B057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168</c:v>
                </c:pt>
                <c:pt idx="3">
                  <c:v>159</c:v>
                </c:pt>
                <c:pt idx="6">
                  <c:v>153</c:v>
                </c:pt>
                <c:pt idx="9">
                  <c:v>115</c:v>
                </c:pt>
                <c:pt idx="12">
                  <c:v>136</c:v>
                </c:pt>
              </c:numCache>
            </c:numRef>
          </c:val>
          <c:extLst xmlns:c16r2="http://schemas.microsoft.com/office/drawing/2015/06/chart">
            <c:ext xmlns:c16="http://schemas.microsoft.com/office/drawing/2014/chart" uri="{C3380CC4-5D6E-409C-BE32-E72D297353CC}">
              <c16:uniqueId val="{00000002-72DB-4096-918C-CE7DC6B057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783</c:v>
                </c:pt>
                <c:pt idx="3">
                  <c:v>697</c:v>
                </c:pt>
                <c:pt idx="6">
                  <c:v>643</c:v>
                </c:pt>
                <c:pt idx="9">
                  <c:v>451</c:v>
                </c:pt>
                <c:pt idx="12">
                  <c:v>396</c:v>
                </c:pt>
              </c:numCache>
            </c:numRef>
          </c:val>
          <c:extLst xmlns:c16r2="http://schemas.microsoft.com/office/drawing/2015/06/chart">
            <c:ext xmlns:c16="http://schemas.microsoft.com/office/drawing/2014/chart" uri="{C3380CC4-5D6E-409C-BE32-E72D297353CC}">
              <c16:uniqueId val="{00000003-72DB-4096-918C-CE7DC6B057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1783</c:v>
                </c:pt>
                <c:pt idx="3">
                  <c:v>1793</c:v>
                </c:pt>
                <c:pt idx="6">
                  <c:v>1727</c:v>
                </c:pt>
                <c:pt idx="9">
                  <c:v>1749</c:v>
                </c:pt>
                <c:pt idx="12">
                  <c:v>1648</c:v>
                </c:pt>
              </c:numCache>
            </c:numRef>
          </c:val>
          <c:extLst xmlns:c16r2="http://schemas.microsoft.com/office/drawing/2015/06/chart">
            <c:ext xmlns:c16="http://schemas.microsoft.com/office/drawing/2014/chart" uri="{C3380CC4-5D6E-409C-BE32-E72D297353CC}">
              <c16:uniqueId val="{00000004-72DB-4096-918C-CE7DC6B057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DB-4096-918C-CE7DC6B057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2DB-4096-918C-CE7DC6B057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7003</c:v>
                </c:pt>
                <c:pt idx="3">
                  <c:v>7510</c:v>
                </c:pt>
                <c:pt idx="6">
                  <c:v>7430</c:v>
                </c:pt>
                <c:pt idx="9">
                  <c:v>7340</c:v>
                </c:pt>
                <c:pt idx="12">
                  <c:v>7207</c:v>
                </c:pt>
              </c:numCache>
            </c:numRef>
          </c:val>
          <c:extLst xmlns:c16r2="http://schemas.microsoft.com/office/drawing/2015/06/chart">
            <c:ext xmlns:c16="http://schemas.microsoft.com/office/drawing/2014/chart" uri="{C3380CC4-5D6E-409C-BE32-E72D297353CC}">
              <c16:uniqueId val="{00000007-72DB-4096-918C-CE7DC6B05783}"/>
            </c:ext>
          </c:extLst>
        </c:ser>
        <c:dLbls>
          <c:showLegendKey val="0"/>
          <c:showVal val="0"/>
          <c:showCatName val="0"/>
          <c:showSerName val="0"/>
          <c:showPercent val="0"/>
          <c:showBubbleSize val="0"/>
        </c:dLbls>
        <c:gapWidth val="100"/>
        <c:overlap val="100"/>
        <c:axId val="1692299120"/>
        <c:axId val="1692301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1934</c:v>
                </c:pt>
                <c:pt idx="2">
                  <c:v>#N/A</c:v>
                </c:pt>
                <c:pt idx="3">
                  <c:v>#N/A</c:v>
                </c:pt>
                <c:pt idx="4">
                  <c:v>2389</c:v>
                </c:pt>
                <c:pt idx="5">
                  <c:v>#N/A</c:v>
                </c:pt>
                <c:pt idx="6">
                  <c:v>#N/A</c:v>
                </c:pt>
                <c:pt idx="7">
                  <c:v>2419</c:v>
                </c:pt>
                <c:pt idx="8">
                  <c:v>#N/A</c:v>
                </c:pt>
                <c:pt idx="9">
                  <c:v>#N/A</c:v>
                </c:pt>
                <c:pt idx="10">
                  <c:v>2276</c:v>
                </c:pt>
                <c:pt idx="11">
                  <c:v>#N/A</c:v>
                </c:pt>
                <c:pt idx="12">
                  <c:v>#N/A</c:v>
                </c:pt>
                <c:pt idx="13">
                  <c:v>2224</c:v>
                </c:pt>
                <c:pt idx="14">
                  <c:v>#N/A</c:v>
                </c:pt>
              </c:numCache>
            </c:numRef>
          </c:val>
          <c:smooth val="0"/>
          <c:extLst xmlns:c16r2="http://schemas.microsoft.com/office/drawing/2015/06/chart">
            <c:ext xmlns:c16="http://schemas.microsoft.com/office/drawing/2014/chart" uri="{C3380CC4-5D6E-409C-BE32-E72D297353CC}">
              <c16:uniqueId val="{00000008-72DB-4096-918C-CE7DC6B05783}"/>
            </c:ext>
          </c:extLst>
        </c:ser>
        <c:dLbls>
          <c:showLegendKey val="0"/>
          <c:showVal val="0"/>
          <c:showCatName val="0"/>
          <c:showSerName val="0"/>
          <c:showPercent val="0"/>
          <c:showBubbleSize val="0"/>
        </c:dLbls>
        <c:marker val="1"/>
        <c:smooth val="0"/>
        <c:axId val="1692299120"/>
        <c:axId val="1692301296"/>
      </c:lineChart>
      <c:catAx>
        <c:axId val="169229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2301296"/>
        <c:crosses val="autoZero"/>
        <c:auto val="1"/>
        <c:lblAlgn val="ctr"/>
        <c:lblOffset val="100"/>
        <c:tickLblSkip val="1"/>
        <c:tickMarkSkip val="1"/>
        <c:noMultiLvlLbl val="0"/>
      </c:catAx>
      <c:valAx>
        <c:axId val="169230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29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61981</c:v>
                </c:pt>
                <c:pt idx="5">
                  <c:v>61865</c:v>
                </c:pt>
                <c:pt idx="8">
                  <c:v>62264</c:v>
                </c:pt>
                <c:pt idx="11">
                  <c:v>62410</c:v>
                </c:pt>
                <c:pt idx="14">
                  <c:v>62266</c:v>
                </c:pt>
              </c:numCache>
            </c:numRef>
          </c:val>
          <c:extLst xmlns:c16r2="http://schemas.microsoft.com/office/drawing/2015/06/chart">
            <c:ext xmlns:c16="http://schemas.microsoft.com/office/drawing/2014/chart" uri="{C3380CC4-5D6E-409C-BE32-E72D297353CC}">
              <c16:uniqueId val="{00000000-EDD7-4AEC-9FE9-538D0D1C4A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20294</c:v>
                </c:pt>
                <c:pt idx="5">
                  <c:v>20821</c:v>
                </c:pt>
                <c:pt idx="8">
                  <c:v>21593</c:v>
                </c:pt>
                <c:pt idx="11">
                  <c:v>22496</c:v>
                </c:pt>
                <c:pt idx="14">
                  <c:v>23460</c:v>
                </c:pt>
              </c:numCache>
            </c:numRef>
          </c:val>
          <c:extLst xmlns:c16r2="http://schemas.microsoft.com/office/drawing/2015/06/chart">
            <c:ext xmlns:c16="http://schemas.microsoft.com/office/drawing/2014/chart" uri="{C3380CC4-5D6E-409C-BE32-E72D297353CC}">
              <c16:uniqueId val="{00000001-EDD7-4AEC-9FE9-538D0D1C4A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8929</c:v>
                </c:pt>
                <c:pt idx="5">
                  <c:v>9038</c:v>
                </c:pt>
                <c:pt idx="8">
                  <c:v>10288</c:v>
                </c:pt>
                <c:pt idx="11">
                  <c:v>11155</c:v>
                </c:pt>
                <c:pt idx="14">
                  <c:v>11835</c:v>
                </c:pt>
              </c:numCache>
            </c:numRef>
          </c:val>
          <c:extLst xmlns:c16r2="http://schemas.microsoft.com/office/drawing/2015/06/chart">
            <c:ext xmlns:c16="http://schemas.microsoft.com/office/drawing/2014/chart" uri="{C3380CC4-5D6E-409C-BE32-E72D297353CC}">
              <c16:uniqueId val="{00000002-EDD7-4AEC-9FE9-538D0D1C4A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DD7-4AEC-9FE9-538D0D1C4A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DD7-4AEC-9FE9-538D0D1C4A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DD7-4AEC-9FE9-538D0D1C4A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6897</c:v>
                </c:pt>
                <c:pt idx="3">
                  <c:v>6796</c:v>
                </c:pt>
                <c:pt idx="6">
                  <c:v>6540</c:v>
                </c:pt>
                <c:pt idx="9">
                  <c:v>6424</c:v>
                </c:pt>
                <c:pt idx="12">
                  <c:v>6237</c:v>
                </c:pt>
              </c:numCache>
            </c:numRef>
          </c:val>
          <c:extLst xmlns:c16r2="http://schemas.microsoft.com/office/drawing/2015/06/chart">
            <c:ext xmlns:c16="http://schemas.microsoft.com/office/drawing/2014/chart" uri="{C3380CC4-5D6E-409C-BE32-E72D297353CC}">
              <c16:uniqueId val="{00000006-EDD7-4AEC-9FE9-538D0D1C4A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6797</c:v>
                </c:pt>
                <c:pt idx="3">
                  <c:v>6045</c:v>
                </c:pt>
                <c:pt idx="6">
                  <c:v>5607</c:v>
                </c:pt>
                <c:pt idx="9">
                  <c:v>5021</c:v>
                </c:pt>
                <c:pt idx="12">
                  <c:v>4394</c:v>
                </c:pt>
              </c:numCache>
            </c:numRef>
          </c:val>
          <c:extLst xmlns:c16r2="http://schemas.microsoft.com/office/drawing/2015/06/chart">
            <c:ext xmlns:c16="http://schemas.microsoft.com/office/drawing/2014/chart" uri="{C3380CC4-5D6E-409C-BE32-E72D297353CC}">
              <c16:uniqueId val="{00000007-EDD7-4AEC-9FE9-538D0D1C4A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20863</c:v>
                </c:pt>
                <c:pt idx="3">
                  <c:v>20304</c:v>
                </c:pt>
                <c:pt idx="6">
                  <c:v>20281</c:v>
                </c:pt>
                <c:pt idx="9">
                  <c:v>19963</c:v>
                </c:pt>
                <c:pt idx="12">
                  <c:v>19360</c:v>
                </c:pt>
              </c:numCache>
            </c:numRef>
          </c:val>
          <c:extLst xmlns:c16r2="http://schemas.microsoft.com/office/drawing/2015/06/chart">
            <c:ext xmlns:c16="http://schemas.microsoft.com/office/drawing/2014/chart" uri="{C3380CC4-5D6E-409C-BE32-E72D297353CC}">
              <c16:uniqueId val="{00000008-EDD7-4AEC-9FE9-538D0D1C4A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1763</c:v>
                </c:pt>
                <c:pt idx="3">
                  <c:v>1628</c:v>
                </c:pt>
                <c:pt idx="6">
                  <c:v>1498</c:v>
                </c:pt>
                <c:pt idx="9">
                  <c:v>2043</c:v>
                </c:pt>
                <c:pt idx="12">
                  <c:v>2037</c:v>
                </c:pt>
              </c:numCache>
            </c:numRef>
          </c:val>
          <c:extLst xmlns:c16r2="http://schemas.microsoft.com/office/drawing/2015/06/chart">
            <c:ext xmlns:c16="http://schemas.microsoft.com/office/drawing/2014/chart" uri="{C3380CC4-5D6E-409C-BE32-E72D297353CC}">
              <c16:uniqueId val="{00000009-EDD7-4AEC-9FE9-538D0D1C4A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79352</c:v>
                </c:pt>
                <c:pt idx="3">
                  <c:v>81870</c:v>
                </c:pt>
                <c:pt idx="6">
                  <c:v>82579</c:v>
                </c:pt>
                <c:pt idx="9">
                  <c:v>84838</c:v>
                </c:pt>
                <c:pt idx="12">
                  <c:v>87492</c:v>
                </c:pt>
              </c:numCache>
            </c:numRef>
          </c:val>
          <c:extLst xmlns:c16r2="http://schemas.microsoft.com/office/drawing/2015/06/chart">
            <c:ext xmlns:c16="http://schemas.microsoft.com/office/drawing/2014/chart" uri="{C3380CC4-5D6E-409C-BE32-E72D297353CC}">
              <c16:uniqueId val="{0000000A-EDD7-4AEC-9FE9-538D0D1C4A89}"/>
            </c:ext>
          </c:extLst>
        </c:ser>
        <c:dLbls>
          <c:showLegendKey val="0"/>
          <c:showVal val="0"/>
          <c:showCatName val="0"/>
          <c:showSerName val="0"/>
          <c:showPercent val="0"/>
          <c:showBubbleSize val="0"/>
        </c:dLbls>
        <c:gapWidth val="100"/>
        <c:overlap val="100"/>
        <c:axId val="1692302384"/>
        <c:axId val="1692300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24468</c:v>
                </c:pt>
                <c:pt idx="2">
                  <c:v>#N/A</c:v>
                </c:pt>
                <c:pt idx="3">
                  <c:v>#N/A</c:v>
                </c:pt>
                <c:pt idx="4">
                  <c:v>24918</c:v>
                </c:pt>
                <c:pt idx="5">
                  <c:v>#N/A</c:v>
                </c:pt>
                <c:pt idx="6">
                  <c:v>#N/A</c:v>
                </c:pt>
                <c:pt idx="7">
                  <c:v>22360</c:v>
                </c:pt>
                <c:pt idx="8">
                  <c:v>#N/A</c:v>
                </c:pt>
                <c:pt idx="9">
                  <c:v>#N/A</c:v>
                </c:pt>
                <c:pt idx="10">
                  <c:v>22229</c:v>
                </c:pt>
                <c:pt idx="11">
                  <c:v>#N/A</c:v>
                </c:pt>
                <c:pt idx="12">
                  <c:v>#N/A</c:v>
                </c:pt>
                <c:pt idx="13">
                  <c:v>21960</c:v>
                </c:pt>
                <c:pt idx="14">
                  <c:v>#N/A</c:v>
                </c:pt>
              </c:numCache>
            </c:numRef>
          </c:val>
          <c:smooth val="0"/>
          <c:extLst xmlns:c16r2="http://schemas.microsoft.com/office/drawing/2015/06/chart">
            <c:ext xmlns:c16="http://schemas.microsoft.com/office/drawing/2014/chart" uri="{C3380CC4-5D6E-409C-BE32-E72D297353CC}">
              <c16:uniqueId val="{0000000B-EDD7-4AEC-9FE9-538D0D1C4A89}"/>
            </c:ext>
          </c:extLst>
        </c:ser>
        <c:dLbls>
          <c:showLegendKey val="0"/>
          <c:showVal val="0"/>
          <c:showCatName val="0"/>
          <c:showSerName val="0"/>
          <c:showPercent val="0"/>
          <c:showBubbleSize val="0"/>
        </c:dLbls>
        <c:marker val="1"/>
        <c:smooth val="0"/>
        <c:axId val="1692302384"/>
        <c:axId val="1692300208"/>
      </c:lineChart>
      <c:catAx>
        <c:axId val="169230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2300208"/>
        <c:crosses val="autoZero"/>
        <c:auto val="1"/>
        <c:lblAlgn val="ctr"/>
        <c:lblOffset val="100"/>
        <c:tickLblSkip val="1"/>
        <c:tickMarkSkip val="1"/>
        <c:noMultiLvlLbl val="0"/>
      </c:catAx>
      <c:valAx>
        <c:axId val="169230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30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3667</c:v>
                </c:pt>
                <c:pt idx="1">
                  <c:v>3589</c:v>
                </c:pt>
                <c:pt idx="2">
                  <c:v>3516</c:v>
                </c:pt>
              </c:numCache>
            </c:numRef>
          </c:val>
          <c:extLst xmlns:c16r2="http://schemas.microsoft.com/office/drawing/2015/06/chart">
            <c:ext xmlns:c16="http://schemas.microsoft.com/office/drawing/2014/chart" uri="{C3380CC4-5D6E-409C-BE32-E72D297353CC}">
              <c16:uniqueId val="{00000000-AEB0-4BFB-A3E6-0DD41AC9A5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2170</c:v>
                </c:pt>
                <c:pt idx="1">
                  <c:v>2188</c:v>
                </c:pt>
                <c:pt idx="2">
                  <c:v>2085</c:v>
                </c:pt>
              </c:numCache>
            </c:numRef>
          </c:val>
          <c:extLst xmlns:c16r2="http://schemas.microsoft.com/office/drawing/2015/06/chart">
            <c:ext xmlns:c16="http://schemas.microsoft.com/office/drawing/2014/chart" uri="{C3380CC4-5D6E-409C-BE32-E72D297353CC}">
              <c16:uniqueId val="{00000001-AEB0-4BFB-A3E6-0DD41AC9A5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3651</c:v>
                </c:pt>
                <c:pt idx="1">
                  <c:v>3992</c:v>
                </c:pt>
                <c:pt idx="2">
                  <c:v>4463</c:v>
                </c:pt>
              </c:numCache>
            </c:numRef>
          </c:val>
          <c:extLst xmlns:c16r2="http://schemas.microsoft.com/office/drawing/2015/06/chart">
            <c:ext xmlns:c16="http://schemas.microsoft.com/office/drawing/2014/chart" uri="{C3380CC4-5D6E-409C-BE32-E72D297353CC}">
              <c16:uniqueId val="{00000002-AEB0-4BFB-A3E6-0DD41AC9A582}"/>
            </c:ext>
          </c:extLst>
        </c:ser>
        <c:dLbls>
          <c:showLegendKey val="0"/>
          <c:showVal val="0"/>
          <c:showCatName val="0"/>
          <c:showSerName val="0"/>
          <c:showPercent val="0"/>
          <c:showBubbleSize val="0"/>
        </c:dLbls>
        <c:gapWidth val="120"/>
        <c:overlap val="100"/>
        <c:axId val="1692307824"/>
        <c:axId val="1692295856"/>
      </c:barChart>
      <c:catAx>
        <c:axId val="169230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92295856"/>
        <c:crosses val="autoZero"/>
        <c:auto val="1"/>
        <c:lblAlgn val="ctr"/>
        <c:lblOffset val="100"/>
        <c:tickLblSkip val="1"/>
        <c:tickMarkSkip val="1"/>
        <c:noMultiLvlLbl val="0"/>
      </c:catAx>
      <c:valAx>
        <c:axId val="1692295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9230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0A4-4D98-AB3C-9D226F27958A}"/>
                </c:ext>
                <c:ext xmlns:c15="http://schemas.microsoft.com/office/drawing/2012/chart" uri="{CE6537A1-D6FC-4f65-9D91-7224C49458BB}">
                  <c15:layout/>
                  <c15:dlblFieldTable>
                    <c15:dlblFTEntry>
                      <c15:txfldGUID>{BD3D3F52-1987-44D4-93E9-6E972366EA60}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0A4-4D98-AB3C-9D226F27958A}"/>
                </c:ext>
                <c:ext xmlns:c15="http://schemas.microsoft.com/office/drawing/2012/chart" uri="{CE6537A1-D6FC-4f65-9D91-7224C49458BB}">
                  <c15:dlblFieldTable>
                    <c15:dlblFTEntry>
                      <c15:txfldGUID>{EEC21186-3701-4F3C-80EB-9ACA8FAF3DDC}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0A4-4D98-AB3C-9D226F27958A}"/>
                </c:ext>
                <c:ext xmlns:c15="http://schemas.microsoft.com/office/drawing/2012/chart" uri="{CE6537A1-D6FC-4f65-9D91-7224C49458BB}">
                  <c15:dlblFieldTable>
                    <c15:dlblFTEntry>
                      <c15:txfldGUID>{F390BC1C-4F1C-4245-8513-1DA74FC92B3A}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0A4-4D98-AB3C-9D226F27958A}"/>
                </c:ext>
                <c:ext xmlns:c15="http://schemas.microsoft.com/office/drawing/2012/chart" uri="{CE6537A1-D6FC-4f65-9D91-7224C49458BB}">
                  <c15:dlblFieldTable>
                    <c15:dlblFTEntry>
                      <c15:txfldGUID>{87233731-4C09-496C-9F72-1F62B3020620}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0A4-4D98-AB3C-9D226F27958A}"/>
                </c:ext>
                <c:ext xmlns:c15="http://schemas.microsoft.com/office/drawing/2012/chart" uri="{CE6537A1-D6FC-4f65-9D91-7224C49458BB}">
                  <c15:dlblFieldTable>
                    <c15:dlblFTEntry>
                      <c15:txfldGUID>{8D77AC52-B9E0-4BCE-ABF6-51FE7212F234}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0A4-4D98-AB3C-9D226F27958A}"/>
                </c:ext>
                <c:ext xmlns:c15="http://schemas.microsoft.com/office/drawing/2012/chart" uri="{CE6537A1-D6FC-4f65-9D91-7224C49458BB}">
                  <c15:layout/>
                  <c15:dlblFieldTable>
                    <c15:dlblFTEntry>
                      <c15:txfldGUID>{0FE831AC-B12E-4F45-B27D-8B6BB4F57654}</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3.50755861717888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0A4-4D98-AB3C-9D226F27958A}"/>
                </c:ext>
                <c:ext xmlns:c15="http://schemas.microsoft.com/office/drawing/2012/chart" uri="{CE6537A1-D6FC-4f65-9D91-7224C49458BB}">
                  <c15:layout/>
                  <c15:dlblFieldTable>
                    <c15:dlblFTEntry>
                      <c15:txfldGUID>{58EFAE4D-9FEF-4429-9835-8DF6BF048389}</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2.921481476735588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0A4-4D98-AB3C-9D226F27958A}"/>
                </c:ext>
                <c:ext xmlns:c15="http://schemas.microsoft.com/office/drawing/2012/chart" uri="{CE6537A1-D6FC-4f65-9D91-7224C49458BB}">
                  <c15:layout/>
                  <c15:dlblFieldTable>
                    <c15:dlblFTEntry>
                      <c15:txfldGUID>{C31862FF-EA87-455B-95BB-3BF75D0A81C7}</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0A4-4D98-AB3C-9D226F27958A}"/>
                </c:ext>
                <c:ext xmlns:c15="http://schemas.microsoft.com/office/drawing/2012/chart" uri="{CE6537A1-D6FC-4f65-9D91-7224C49458BB}">
                  <c15:layout/>
                  <c15:dlblFieldTable>
                    <c15:dlblFTEntry>
                      <c15:txfldGUID>{D1D86959-3A2F-4971-8836-1E10BBB50A4F}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43.9</c:v>
                </c:pt>
                <c:pt idx="8">
                  <c:v>50.6</c:v>
                </c:pt>
                <c:pt idx="16">
                  <c:v>51.7</c:v>
                </c:pt>
                <c:pt idx="24">
                  <c:v>52.2</c:v>
                </c:pt>
                <c:pt idx="32">
                  <c:v>53</c:v>
                </c:pt>
              </c:numCache>
            </c:numRef>
          </c:xVal>
          <c:yVal>
            <c:numRef>
              <c:f>公会計指標分析・財政指標組合せ分析表!$BP$51:$DC$51</c:f>
              <c:numCache>
                <c:formatCode>#,##0.0;"▲ "#,##0.0</c:formatCode>
                <c:ptCount val="40"/>
                <c:pt idx="0">
                  <c:v>72.3</c:v>
                </c:pt>
                <c:pt idx="8">
                  <c:v>73.7</c:v>
                </c:pt>
                <c:pt idx="16">
                  <c:v>66</c:v>
                </c:pt>
                <c:pt idx="24">
                  <c:v>65.099999999999994</c:v>
                </c:pt>
                <c:pt idx="32">
                  <c:v>64.099999999999994</c:v>
                </c:pt>
              </c:numCache>
            </c:numRef>
          </c:yVal>
          <c:smooth val="0"/>
          <c:extLst xmlns:c16r2="http://schemas.microsoft.com/office/drawing/2015/06/chart">
            <c:ext xmlns:c16="http://schemas.microsoft.com/office/drawing/2014/chart" uri="{C3380CC4-5D6E-409C-BE32-E72D297353CC}">
              <c16:uniqueId val="{00000009-A0A4-4D98-AB3C-9D226F2795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0A4-4D98-AB3C-9D226F27958A}"/>
                </c:ext>
                <c:ext xmlns:c15="http://schemas.microsoft.com/office/drawing/2012/chart" uri="{CE6537A1-D6FC-4f65-9D91-7224C49458BB}">
                  <c15:layout/>
                  <c15:dlblFieldTable>
                    <c15:dlblFTEntry>
                      <c15:txfldGUID>{5240EC30-2C22-466F-9A35-6AA4B1F98F38}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0A4-4D98-AB3C-9D226F27958A}"/>
                </c:ext>
                <c:ext xmlns:c15="http://schemas.microsoft.com/office/drawing/2012/chart" uri="{CE6537A1-D6FC-4f65-9D91-7224C49458BB}">
                  <c15:dlblFieldTable>
                    <c15:dlblFTEntry>
                      <c15:txfldGUID>{91842C86-F311-4387-AD58-8EB083997A80}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0A4-4D98-AB3C-9D226F27958A}"/>
                </c:ext>
                <c:ext xmlns:c15="http://schemas.microsoft.com/office/drawing/2012/chart" uri="{CE6537A1-D6FC-4f65-9D91-7224C49458BB}">
                  <c15:dlblFieldTable>
                    <c15:dlblFTEntry>
                      <c15:txfldGUID>{4DD07715-7B36-4899-A5E4-63181C295683}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0A4-4D98-AB3C-9D226F27958A}"/>
                </c:ext>
                <c:ext xmlns:c15="http://schemas.microsoft.com/office/drawing/2012/chart" uri="{CE6537A1-D6FC-4f65-9D91-7224C49458BB}">
                  <c15:dlblFieldTable>
                    <c15:dlblFTEntry>
                      <c15:txfldGUID>{5BD0AA6E-FB58-4285-8165-BA1D364FB930}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0A4-4D98-AB3C-9D226F27958A}"/>
                </c:ext>
                <c:ext xmlns:c15="http://schemas.microsoft.com/office/drawing/2012/chart" uri="{CE6537A1-D6FC-4f65-9D91-7224C49458BB}">
                  <c15:dlblFieldTable>
                    <c15:dlblFTEntry>
                      <c15:txfldGUID>{F8088154-4619-450A-B51F-17AD34ACEEF0}</c15:txfldGUID>
                      <c15:f>#REF!</c15:f>
                      <c15:dlblFieldTableCache>
                        <c:ptCount val="1"/>
                        <c:pt idx="0">
                          <c:v>#REF!</c:v>
                        </c:pt>
                      </c15:dlblFieldTableCache>
                    </c15:dlblFTEntry>
                  </c15:dlblFieldTable>
                  <c15:showDataLabelsRange val="0"/>
                </c:ext>
              </c:extLst>
            </c:dLbl>
            <c:dLbl>
              <c:idx val="8"/>
              <c:layout>
                <c:manualLayout>
                  <c:x val="-3.9364321299985024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0A4-4D98-AB3C-9D226F27958A}"/>
                </c:ext>
                <c:ext xmlns:c15="http://schemas.microsoft.com/office/drawing/2012/chart" uri="{CE6537A1-D6FC-4f65-9D91-7224C49458BB}">
                  <c15:layout/>
                  <c15:dlblFieldTable>
                    <c15:dlblFTEntry>
                      <c15:txfldGUID>{00234BE6-23E2-4BE3-A38D-17AED24D9CC7}</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492607963915985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0A4-4D98-AB3C-9D226F27958A}"/>
                </c:ext>
                <c:ext xmlns:c15="http://schemas.microsoft.com/office/drawing/2012/chart" uri="{CE6537A1-D6FC-4f65-9D91-7224C49458BB}">
                  <c15:layout/>
                  <c15:dlblFieldTable>
                    <c15:dlblFTEntry>
                      <c15:txfldGUID>{284964AA-1176-452E-9314-07E0B247B42C}</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0A4-4D98-AB3C-9D226F27958A}"/>
                </c:ext>
                <c:ext xmlns:c15="http://schemas.microsoft.com/office/drawing/2012/chart" uri="{CE6537A1-D6FC-4f65-9D91-7224C49458BB}">
                  <c15:layout/>
                  <c15:dlblFieldTable>
                    <c15:dlblFTEntry>
                      <c15:txfldGUID>{F5699797-6BD7-48C1-95B7-002B55D3978E}</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0A4-4D98-AB3C-9D226F27958A}"/>
                </c:ext>
                <c:ext xmlns:c15="http://schemas.microsoft.com/office/drawing/2012/chart" uri="{CE6537A1-D6FC-4f65-9D91-7224C49458BB}">
                  <c15:layout/>
                  <c15:dlblFieldTable>
                    <c15:dlblFTEntry>
                      <c15:txfldGUID>{E6C2437E-24F6-47C6-BF18-EE26CF9EECEE}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52.6</c:v>
                </c:pt>
                <c:pt idx="8">
                  <c:v>58.6</c:v>
                </c:pt>
                <c:pt idx="16">
                  <c:v>58.9</c:v>
                </c:pt>
                <c:pt idx="24">
                  <c:v>59.4</c:v>
                </c:pt>
                <c:pt idx="32">
                  <c:v>60.4</c:v>
                </c:pt>
              </c:numCache>
            </c:numRef>
          </c:xVal>
          <c:yVal>
            <c:numRef>
              <c:f>公会計指標分析・財政指標組合せ分析表!$BP$55:$DC$55</c:f>
              <c:numCache>
                <c:formatCode>#,##0.0;"▲ "#,##0.0</c:formatCode>
                <c:ptCount val="40"/>
                <c:pt idx="0">
                  <c:v>25.4</c:v>
                </c:pt>
                <c:pt idx="8">
                  <c:v>16.600000000000001</c:v>
                </c:pt>
                <c:pt idx="16">
                  <c:v>17.399999999999999</c:v>
                </c:pt>
                <c:pt idx="24">
                  <c:v>12.1</c:v>
                </c:pt>
                <c:pt idx="32">
                  <c:v>11.2</c:v>
                </c:pt>
              </c:numCache>
            </c:numRef>
          </c:yVal>
          <c:smooth val="0"/>
          <c:extLst xmlns:c16r2="http://schemas.microsoft.com/office/drawing/2015/06/chart">
            <c:ext xmlns:c16="http://schemas.microsoft.com/office/drawing/2014/chart" uri="{C3380CC4-5D6E-409C-BE32-E72D297353CC}">
              <c16:uniqueId val="{00000013-A0A4-4D98-AB3C-9D226F27958A}"/>
            </c:ext>
          </c:extLst>
        </c:ser>
        <c:dLbls>
          <c:showLegendKey val="0"/>
          <c:showVal val="1"/>
          <c:showCatName val="0"/>
          <c:showSerName val="0"/>
          <c:showPercent val="0"/>
          <c:showBubbleSize val="0"/>
        </c:dLbls>
        <c:axId val="1726952032"/>
        <c:axId val="1726948768"/>
      </c:scatterChart>
      <c:valAx>
        <c:axId val="1726952032"/>
        <c:scaling>
          <c:orientation val="minMax"/>
          <c:max val="62"/>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6948768"/>
        <c:crosses val="autoZero"/>
        <c:crossBetween val="midCat"/>
      </c:valAx>
      <c:valAx>
        <c:axId val="1726948768"/>
        <c:scaling>
          <c:orientation val="minMax"/>
          <c:max val="8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6952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EA-4961-82E2-6F876FE5E3D7}"/>
                </c:ext>
                <c:ext xmlns:c15="http://schemas.microsoft.com/office/drawing/2012/chart" uri="{CE6537A1-D6FC-4f65-9D91-7224C49458BB}">
                  <c15:layout/>
                  <c15:dlblFieldTable>
                    <c15:dlblFTEntry>
                      <c15:txfldGUID>{F1354551-EAE0-43D3-B841-6E809E1E2A88}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EA-4961-82E2-6F876FE5E3D7}"/>
                </c:ext>
                <c:ext xmlns:c15="http://schemas.microsoft.com/office/drawing/2012/chart" uri="{CE6537A1-D6FC-4f65-9D91-7224C49458BB}">
                  <c15:dlblFieldTable>
                    <c15:dlblFTEntry>
                      <c15:txfldGUID>{07971B6E-381B-47A9-B7BF-C8B7551C9149}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2EA-4961-82E2-6F876FE5E3D7}"/>
                </c:ext>
                <c:ext xmlns:c15="http://schemas.microsoft.com/office/drawing/2012/chart" uri="{CE6537A1-D6FC-4f65-9D91-7224C49458BB}">
                  <c15:dlblFieldTable>
                    <c15:dlblFTEntry>
                      <c15:txfldGUID>{91FEC803-6B90-4F1B-9D3F-1300FBFC4153}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EA-4961-82E2-6F876FE5E3D7}"/>
                </c:ext>
                <c:ext xmlns:c15="http://schemas.microsoft.com/office/drawing/2012/chart" uri="{CE6537A1-D6FC-4f65-9D91-7224C49458BB}">
                  <c15:dlblFieldTable>
                    <c15:dlblFTEntry>
                      <c15:txfldGUID>{C02DA755-FC2E-48E1-BF3B-1A5C44841049}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EA-4961-82E2-6F876FE5E3D7}"/>
                </c:ext>
                <c:ext xmlns:c15="http://schemas.microsoft.com/office/drawing/2012/chart" uri="{CE6537A1-D6FC-4f65-9D91-7224C49458BB}">
                  <c15:dlblFieldTable>
                    <c15:dlblFTEntry>
                      <c15:txfldGUID>{A67FBD95-D19F-44FF-A131-C02232AEDD06}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EA-4961-82E2-6F876FE5E3D7}"/>
                </c:ext>
                <c:ext xmlns:c15="http://schemas.microsoft.com/office/drawing/2012/chart" uri="{CE6537A1-D6FC-4f65-9D91-7224C49458BB}">
                  <c15:layout/>
                  <c15:dlblFieldTable>
                    <c15:dlblFTEntry>
                      <c15:txfldGUID>{87DA8E7C-77BE-4B6E-AAD1-238A2FABE006}</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4230723724717194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EA-4961-82E2-6F876FE5E3D7}"/>
                </c:ext>
                <c:ext xmlns:c15="http://schemas.microsoft.com/office/drawing/2012/chart" uri="{CE6537A1-D6FC-4f65-9D91-7224C49458BB}">
                  <c15:layout/>
                  <c15:dlblFieldTable>
                    <c15:dlblFTEntry>
                      <c15:txfldGUID>{08C39EB6-FBEE-4B07-AADC-15B5AD335909}</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2EA-4961-82E2-6F876FE5E3D7}"/>
                </c:ext>
                <c:ext xmlns:c15="http://schemas.microsoft.com/office/drawing/2012/chart" uri="{CE6537A1-D6FC-4f65-9D91-7224C49458BB}">
                  <c15:layout/>
                  <c15:dlblFieldTable>
                    <c15:dlblFTEntry>
                      <c15:txfldGUID>{29D56A04-440A-4EE6-ADC3-806D2C111298}</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2.9037610619469162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EA-4961-82E2-6F876FE5E3D7}"/>
                </c:ext>
                <c:ext xmlns:c15="http://schemas.microsoft.com/office/drawing/2012/chart" uri="{CE6537A1-D6FC-4f65-9D91-7224C49458BB}">
                  <c15:layout/>
                  <c15:dlblFieldTable>
                    <c15:dlblFTEntry>
                      <c15:txfldGUID>{A2D0A0D5-8093-41C1-B027-71798076F21D}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6.1</c:v>
                </c:pt>
                <c:pt idx="16">
                  <c:v>6.6</c:v>
                </c:pt>
                <c:pt idx="24">
                  <c:v>6.9</c:v>
                </c:pt>
                <c:pt idx="32">
                  <c:v>6.7</c:v>
                </c:pt>
              </c:numCache>
            </c:numRef>
          </c:xVal>
          <c:yVal>
            <c:numRef>
              <c:f>公会計指標分析・財政指標組合せ分析表!$BP$73:$DC$73</c:f>
              <c:numCache>
                <c:formatCode>#,##0.0;"▲ "#,##0.0</c:formatCode>
                <c:ptCount val="40"/>
                <c:pt idx="0">
                  <c:v>72.3</c:v>
                </c:pt>
                <c:pt idx="8">
                  <c:v>73.7</c:v>
                </c:pt>
                <c:pt idx="16">
                  <c:v>66</c:v>
                </c:pt>
                <c:pt idx="24">
                  <c:v>65.099999999999994</c:v>
                </c:pt>
                <c:pt idx="32">
                  <c:v>64.099999999999994</c:v>
                </c:pt>
              </c:numCache>
            </c:numRef>
          </c:yVal>
          <c:smooth val="0"/>
          <c:extLst xmlns:c16r2="http://schemas.microsoft.com/office/drawing/2015/06/chart">
            <c:ext xmlns:c16="http://schemas.microsoft.com/office/drawing/2014/chart" uri="{C3380CC4-5D6E-409C-BE32-E72D297353CC}">
              <c16:uniqueId val="{00000009-42EA-4961-82E2-6F876FE5E3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2EA-4961-82E2-6F876FE5E3D7}"/>
                </c:ext>
                <c:ext xmlns:c15="http://schemas.microsoft.com/office/drawing/2012/chart" uri="{CE6537A1-D6FC-4f65-9D91-7224C49458BB}">
                  <c15:layout/>
                  <c15:dlblFieldTable>
                    <c15:dlblFTEntry>
                      <c15:txfldGUID>{26242D9B-B987-4EB1-BB0E-8C4A96ECD6B5}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2EA-4961-82E2-6F876FE5E3D7}"/>
                </c:ext>
                <c:ext xmlns:c15="http://schemas.microsoft.com/office/drawing/2012/chart" uri="{CE6537A1-D6FC-4f65-9D91-7224C49458BB}">
                  <c15:dlblFieldTable>
                    <c15:dlblFTEntry>
                      <c15:txfldGUID>{79CF3801-E5D3-4A9A-AA64-E775149306B4}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2EA-4961-82E2-6F876FE5E3D7}"/>
                </c:ext>
                <c:ext xmlns:c15="http://schemas.microsoft.com/office/drawing/2012/chart" uri="{CE6537A1-D6FC-4f65-9D91-7224C49458BB}">
                  <c15:dlblFieldTable>
                    <c15:dlblFTEntry>
                      <c15:txfldGUID>{797EEED4-23F9-440E-B623-9466572BA9CC}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2EA-4961-82E2-6F876FE5E3D7}"/>
                </c:ext>
                <c:ext xmlns:c15="http://schemas.microsoft.com/office/drawing/2012/chart" uri="{CE6537A1-D6FC-4f65-9D91-7224C49458BB}">
                  <c15:dlblFieldTable>
                    <c15:dlblFTEntry>
                      <c15:txfldGUID>{641C69DD-5624-40B9-809A-DF70A7579028}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2EA-4961-82E2-6F876FE5E3D7}"/>
                </c:ext>
                <c:ext xmlns:c15="http://schemas.microsoft.com/office/drawing/2012/chart" uri="{CE6537A1-D6FC-4f65-9D91-7224C49458BB}">
                  <c15:dlblFieldTable>
                    <c15:dlblFTEntry>
                      <c15:txfldGUID>{95143469-6120-4B42-9F33-ADC8D02839AA}</c15:txfldGUID>
                      <c15:f>#REF!</c15:f>
                      <c15:dlblFieldTableCache>
                        <c:ptCount val="1"/>
                        <c:pt idx="0">
                          <c:v>#REF!</c:v>
                        </c:pt>
                      </c15:dlblFieldTableCache>
                    </c15:dlblFTEntry>
                  </c15:dlblFieldTable>
                  <c15:showDataLabelsRange val="0"/>
                </c:ext>
              </c:extLst>
            </c:dLbl>
            <c:dLbl>
              <c:idx val="8"/>
              <c:layout>
                <c:manualLayout>
                  <c:x val="-4.516035515397129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2EA-4961-82E2-6F876FE5E3D7}"/>
                </c:ext>
                <c:ext xmlns:c15="http://schemas.microsoft.com/office/drawing/2012/chart" uri="{CE6537A1-D6FC-4f65-9D91-7224C49458BB}">
                  <c15:layout/>
                  <c15:dlblFieldTable>
                    <c15:dlblFTEntry>
                      <c15:txfldGUID>{4C5EA5B9-9CCA-44B8-B492-DCE08D760D10}</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02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2EA-4961-82E2-6F876FE5E3D7}"/>
                </c:ext>
                <c:ext xmlns:c15="http://schemas.microsoft.com/office/drawing/2012/chart" uri="{CE6537A1-D6FC-4f65-9D91-7224C49458BB}">
                  <c15:layout/>
                  <c15:dlblFieldTable>
                    <c15:dlblFTEntry>
                      <c15:txfldGUID>{AD10CE83-23C8-478A-97A2-E96ED2D11A97}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762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2EA-4961-82E2-6F876FE5E3D7}"/>
                </c:ext>
                <c:ext xmlns:c15="http://schemas.microsoft.com/office/drawing/2012/chart" uri="{CE6537A1-D6FC-4f65-9D91-7224C49458BB}">
                  <c15:layout/>
                  <c15:dlblFieldTable>
                    <c15:dlblFTEntry>
                      <c15:txfldGUID>{10D6543A-DC48-4F7E-AF73-862471EEC71D}</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2EA-4961-82E2-6F876FE5E3D7}"/>
                </c:ext>
                <c:ext xmlns:c15="http://schemas.microsoft.com/office/drawing/2012/chart" uri="{CE6537A1-D6FC-4f65-9D91-7224C49458BB}">
                  <c15:layout/>
                  <c15:dlblFieldTable>
                    <c15:dlblFTEntry>
                      <c15:txfldGUID>{77868032-3EAB-4427-9164-1DD0762CF1F1}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xmlns:c16r2="http://schemas.microsoft.com/office/drawing/2015/06/chart">
            <c:ext xmlns:c16="http://schemas.microsoft.com/office/drawing/2014/chart" uri="{C3380CC4-5D6E-409C-BE32-E72D297353CC}">
              <c16:uniqueId val="{00000013-42EA-4961-82E2-6F876FE5E3D7}"/>
            </c:ext>
          </c:extLst>
        </c:ser>
        <c:dLbls>
          <c:showLegendKey val="0"/>
          <c:showVal val="1"/>
          <c:showCatName val="0"/>
          <c:showSerName val="0"/>
          <c:showPercent val="0"/>
          <c:showBubbleSize val="0"/>
        </c:dLbls>
        <c:axId val="1726949312"/>
        <c:axId val="1726951488"/>
      </c:scatterChart>
      <c:valAx>
        <c:axId val="1726949312"/>
        <c:scaling>
          <c:orientation val="minMax"/>
          <c:max val="7.1999999999999993"/>
          <c:min val="3.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6951488"/>
        <c:crosses val="autoZero"/>
        <c:crossBetween val="midCat"/>
      </c:valAx>
      <c:valAx>
        <c:axId val="1726951488"/>
        <c:scaling>
          <c:orientation val="minMax"/>
          <c:max val="8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69493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％の減少、単年度実質公債費比率は前年度と比較すると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か年平均の実質公債費比率は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年度決算における分子の減は、平成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病院事業に係る地方債元利償還金が減少したことが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今後も引き続き、財政基盤安定化計画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Second Stage</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に基づき、基金及び市債の発行管理などにより、公債費の将来負担が過大にならないよう、健全な財政運営に努めてまいります。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満期一括償還地方債の借入はありません。</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ポイントの減少、分子も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％の減少となっております。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分子の減少の要因は、一般会計等に係る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充当可能特定歳入である都市計画税収の増加などが主な要因となっております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今後も引き続き、財政基盤安定化計画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Second Stage</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に基づき、基金及び市債の発行管理などにより、将来世代の負担が過大にならないよう、健全な財政運営に努めてまいります。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北海道苫小牧市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小学校及び中学校の改築等に伴い「教育施設整備基金」を取り崩した一方、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公共施設整備基金」、「福祉ふれあい基金」、「総合戦略推進基金」等に積立てたため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各基金の方針に則り、適正に管理を行う。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市の施設の整備に要する経費の財源に充てるため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市の学校教育及び社会教育等の推進を図るため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旧道立病院改修等事業基金：旧道立病院の施設の改修を目的として発行する市債の償還、当該施設の備品の購入に要する経費に充てるため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総合戦略推進基金：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苫小牧市総合戦略の推進に要する経費の財源に充てるため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市の廃棄物処理施設の整備に要する経費の財源に充てるため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公共施設整備のため積立てたことにより残高が増加となった。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教育施設整備のための取崩が増加したことにより残高が減少した。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旧道立病院改修等事業基金：施設の備品購入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のため積立てたことにより残高が増加となった。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総合戦略推進基金：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総合戦略の推進に要する経費の財源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のため積立てたことにより残高が増加となった。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廃棄物処理施設整備基金：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廃棄物処理施設の整備</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積立てたことにより残高が増加となった。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市の施設管理の財源として、適正に管理していく。</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教育施設整備基金：今後も継続して実施する教育施設の改修のため、法人市民税超過課税分の積立てを行う。</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旧道立病院改修等事業基金：旧道立病院の施設改修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や備品購入の財源として、適正に管理していく。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総合戦略推進基金：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総合戦略の推進に要する経費の財源</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のためふるさと納税をはじめとした寄附金等の積立てを行う。</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廃棄物処理施設整備基金：今後も継続して実施する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廃棄物処理施設の整備のため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、ごみ処理手数料等の積立てを行う。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財源対策としての取崩が積立額を上回ったため残高が減少した。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億円を維持する。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第三セクター等改革推進債の元金償還のため取崩したため残高が減少した。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公債費負担の財源として、適正に管理していく。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171,242
170,519
561.57
81,716,525
79,917,443
1,546,423
39,428,391
87,492,117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有形固定資産減価償却率は類似団体より低い水準にあります。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年度に策定した公共施設等総合管理計画において公共施設の更新・統廃合・長寿命化等を計画的に行うこととしています。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また、施設類型ごとの個別施設計画の推進を図り、施設の維持管理を適切に進めてまいります。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3" name="直線コネクタ 62"/>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4"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5" name="直線コネクタ 64"/>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6"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7" name="直線コネクタ 66"/>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68" name="有形固定資産減価償却率平均値テキスト"/>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69" name="フローチャート: 判断 68"/>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0" name="フローチャート: 判断 69"/>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79" name="楕円 78"/>
        <xdr:cNvSpPr/>
      </xdr:nvSpPr>
      <xdr:spPr>
        <a:xfrm>
          <a:off x="4711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3192</xdr:rowOff>
    </xdr:from>
    <xdr:ext cx="405111" cy="259045"/>
    <xdr:sp macro="" textlink="">
      <xdr:nvSpPr>
        <xdr:cNvPr id="80" name="有形固定資産減価償却率該当値テキスト"/>
        <xdr:cNvSpPr txBox="1"/>
      </xdr:nvSpPr>
      <xdr:spPr>
        <a:xfrm>
          <a:off x="48133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117221</xdr:rowOff>
    </xdr:from>
    <xdr:to>
      <xdr:col>19</xdr:col>
      <xdr:colOff>187325</xdr:colOff>
      <xdr:row>30</xdr:row>
      <xdr:rowOff>47371</xdr:rowOff>
    </xdr:to>
    <xdr:sp macro="" textlink="">
      <xdr:nvSpPr>
        <xdr:cNvPr id="81" name="楕円 80"/>
        <xdr:cNvSpPr/>
      </xdr:nvSpPr>
      <xdr:spPr>
        <a:xfrm>
          <a:off x="40005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168021</xdr:rowOff>
    </xdr:from>
    <xdr:to>
      <xdr:col>23</xdr:col>
      <xdr:colOff>85725</xdr:colOff>
      <xdr:row>30</xdr:row>
      <xdr:rowOff>31115</xdr:rowOff>
    </xdr:to>
    <xdr:cxnSp macro="">
      <xdr:nvCxnSpPr>
        <xdr:cNvPr id="82" name="直線コネクタ 81"/>
        <xdr:cNvCxnSpPr/>
      </xdr:nvCxnSpPr>
      <xdr:spPr>
        <a:xfrm>
          <a:off x="4051300" y="5911596"/>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95631</xdr:rowOff>
    </xdr:from>
    <xdr:to>
      <xdr:col>15</xdr:col>
      <xdr:colOff>187325</xdr:colOff>
      <xdr:row>30</xdr:row>
      <xdr:rowOff>25781</xdr:rowOff>
    </xdr:to>
    <xdr:sp macro="" textlink="">
      <xdr:nvSpPr>
        <xdr:cNvPr id="83" name="楕円 82"/>
        <xdr:cNvSpPr/>
      </xdr:nvSpPr>
      <xdr:spPr>
        <a:xfrm>
          <a:off x="3238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146431</xdr:rowOff>
    </xdr:from>
    <xdr:to>
      <xdr:col>19</xdr:col>
      <xdr:colOff>136525</xdr:colOff>
      <xdr:row>29</xdr:row>
      <xdr:rowOff>168021</xdr:rowOff>
    </xdr:to>
    <xdr:cxnSp macro="">
      <xdr:nvCxnSpPr>
        <xdr:cNvPr id="84" name="直線コネクタ 83"/>
        <xdr:cNvCxnSpPr/>
      </xdr:nvCxnSpPr>
      <xdr:spPr>
        <a:xfrm>
          <a:off x="3289300" y="589000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48133</xdr:rowOff>
    </xdr:from>
    <xdr:to>
      <xdr:col>11</xdr:col>
      <xdr:colOff>187325</xdr:colOff>
      <xdr:row>29</xdr:row>
      <xdr:rowOff>149733</xdr:rowOff>
    </xdr:to>
    <xdr:sp macro="" textlink="">
      <xdr:nvSpPr>
        <xdr:cNvPr id="85" name="楕円 84"/>
        <xdr:cNvSpPr/>
      </xdr:nvSpPr>
      <xdr:spPr>
        <a:xfrm>
          <a:off x="2476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98933</xdr:rowOff>
    </xdr:from>
    <xdr:to>
      <xdr:col>15</xdr:col>
      <xdr:colOff>136525</xdr:colOff>
      <xdr:row>29</xdr:row>
      <xdr:rowOff>146431</xdr:rowOff>
    </xdr:to>
    <xdr:cxnSp macro="">
      <xdr:nvCxnSpPr>
        <xdr:cNvPr id="86" name="直線コネクタ 85"/>
        <xdr:cNvCxnSpPr/>
      </xdr:nvCxnSpPr>
      <xdr:spPr>
        <a:xfrm>
          <a:off x="2527300" y="5842508"/>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101727</xdr:rowOff>
    </xdr:from>
    <xdr:to>
      <xdr:col>7</xdr:col>
      <xdr:colOff>187325</xdr:colOff>
      <xdr:row>28</xdr:row>
      <xdr:rowOff>31877</xdr:rowOff>
    </xdr:to>
    <xdr:sp macro="" textlink="">
      <xdr:nvSpPr>
        <xdr:cNvPr id="87" name="楕円 86"/>
        <xdr:cNvSpPr/>
      </xdr:nvSpPr>
      <xdr:spPr>
        <a:xfrm>
          <a:off x="1714500" y="55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152527</xdr:rowOff>
    </xdr:from>
    <xdr:to>
      <xdr:col>11</xdr:col>
      <xdr:colOff>136525</xdr:colOff>
      <xdr:row>29</xdr:row>
      <xdr:rowOff>98933</xdr:rowOff>
    </xdr:to>
    <xdr:cxnSp macro="">
      <xdr:nvCxnSpPr>
        <xdr:cNvPr id="88" name="直線コネクタ 87"/>
        <xdr:cNvCxnSpPr/>
      </xdr:nvCxnSpPr>
      <xdr:spPr>
        <a:xfrm>
          <a:off x="1765300" y="5553202"/>
          <a:ext cx="762000" cy="2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89" name="n_1aveValue有形固定資産減価償却率"/>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0"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91" name="n_3aveValue有形固定資産減価償却率"/>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55770</xdr:rowOff>
    </xdr:from>
    <xdr:ext cx="405111" cy="259045"/>
    <xdr:sp macro="" textlink="">
      <xdr:nvSpPr>
        <xdr:cNvPr id="92" name="n_4aveValue有形固定資産減価償却率"/>
        <xdr:cNvSpPr txBox="1"/>
      </xdr:nvSpPr>
      <xdr:spPr>
        <a:xfrm>
          <a:off x="15627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63898</xdr:rowOff>
    </xdr:from>
    <xdr:ext cx="405111" cy="259045"/>
    <xdr:sp macro="" textlink="">
      <xdr:nvSpPr>
        <xdr:cNvPr id="93" name="n_1mainValue有形固定資産減価償却率"/>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94" name="n_2mainValue有形固定資産減価償却率"/>
        <xdr:cNvSpPr txBox="1"/>
      </xdr:nvSpPr>
      <xdr:spPr>
        <a:xfrm>
          <a:off x="30867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166260</xdr:rowOff>
    </xdr:from>
    <xdr:ext cx="405111" cy="259045"/>
    <xdr:sp macro="" textlink="">
      <xdr:nvSpPr>
        <xdr:cNvPr id="95" name="n_3mainValue有形固定資産減価償却率"/>
        <xdr:cNvSpPr txBox="1"/>
      </xdr:nvSpPr>
      <xdr:spPr>
        <a:xfrm>
          <a:off x="23247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48404</xdr:rowOff>
    </xdr:from>
    <xdr:ext cx="405111" cy="259045"/>
    <xdr:sp macro="" textlink="">
      <xdr:nvSpPr>
        <xdr:cNvPr id="96" name="n_4mainValue有形固定資産減価償却率"/>
        <xdr:cNvSpPr txBox="1"/>
      </xdr:nvSpPr>
      <xdr:spPr>
        <a:xfrm>
          <a:off x="1562744" y="5277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債務償還比率は、学校の改築事業や市営住宅改築事業に係る起債を新たにしていること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将来負担額が増加傾向にあるため、今後も適正な管理を行っていく必要があります。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7" name="直線コネクタ 126"/>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8"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9" name="直線コネクタ 128"/>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132" name="債務償還比率平均値テキスト"/>
        <xdr:cNvSpPr txBox="1"/>
      </xdr:nvSpPr>
      <xdr:spPr>
        <a:xfrm>
          <a:off x="14846300" y="5933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3" name="フローチャート: 判断 132"/>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4" name="フローチャート: 判断 133"/>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5" name="フローチャート: 判断 134"/>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6" name="フローチャート: 判断 135"/>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37" name="フローチャート: 判断 136"/>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146594</xdr:rowOff>
    </xdr:from>
    <xdr:to>
      <xdr:col>76</xdr:col>
      <xdr:colOff>73025</xdr:colOff>
      <xdr:row>32</xdr:row>
      <xdr:rowOff>76744</xdr:rowOff>
    </xdr:to>
    <xdr:sp macro="" textlink="">
      <xdr:nvSpPr>
        <xdr:cNvPr id="143" name="楕円 142"/>
        <xdr:cNvSpPr/>
      </xdr:nvSpPr>
      <xdr:spPr>
        <a:xfrm>
          <a:off x="14744700" y="623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125021</xdr:rowOff>
    </xdr:from>
    <xdr:ext cx="469744" cy="259045"/>
    <xdr:sp macro="" textlink="">
      <xdr:nvSpPr>
        <xdr:cNvPr id="144" name="債務償還比率該当値テキスト"/>
        <xdr:cNvSpPr txBox="1"/>
      </xdr:nvSpPr>
      <xdr:spPr>
        <a:xfrm>
          <a:off x="14846300" y="621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123771</xdr:rowOff>
    </xdr:from>
    <xdr:to>
      <xdr:col>72</xdr:col>
      <xdr:colOff>123825</xdr:colOff>
      <xdr:row>32</xdr:row>
      <xdr:rowOff>53921</xdr:rowOff>
    </xdr:to>
    <xdr:sp macro="" textlink="">
      <xdr:nvSpPr>
        <xdr:cNvPr id="145" name="楕円 144"/>
        <xdr:cNvSpPr/>
      </xdr:nvSpPr>
      <xdr:spPr>
        <a:xfrm>
          <a:off x="14033500" y="621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3121</xdr:rowOff>
    </xdr:from>
    <xdr:to>
      <xdr:col>76</xdr:col>
      <xdr:colOff>22225</xdr:colOff>
      <xdr:row>32</xdr:row>
      <xdr:rowOff>25944</xdr:rowOff>
    </xdr:to>
    <xdr:cxnSp macro="">
      <xdr:nvCxnSpPr>
        <xdr:cNvPr id="146" name="直線コネクタ 145"/>
        <xdr:cNvCxnSpPr/>
      </xdr:nvCxnSpPr>
      <xdr:spPr>
        <a:xfrm>
          <a:off x="14084300" y="6261046"/>
          <a:ext cx="711200" cy="2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78894</xdr:rowOff>
    </xdr:from>
    <xdr:to>
      <xdr:col>68</xdr:col>
      <xdr:colOff>123825</xdr:colOff>
      <xdr:row>32</xdr:row>
      <xdr:rowOff>9044</xdr:rowOff>
    </xdr:to>
    <xdr:sp macro="" textlink="">
      <xdr:nvSpPr>
        <xdr:cNvPr id="147" name="楕円 146"/>
        <xdr:cNvSpPr/>
      </xdr:nvSpPr>
      <xdr:spPr>
        <a:xfrm>
          <a:off x="13271500" y="61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129694</xdr:rowOff>
    </xdr:from>
    <xdr:to>
      <xdr:col>72</xdr:col>
      <xdr:colOff>73025</xdr:colOff>
      <xdr:row>32</xdr:row>
      <xdr:rowOff>3121</xdr:rowOff>
    </xdr:to>
    <xdr:cxnSp macro="">
      <xdr:nvCxnSpPr>
        <xdr:cNvPr id="148" name="直線コネクタ 147"/>
        <xdr:cNvCxnSpPr/>
      </xdr:nvCxnSpPr>
      <xdr:spPr>
        <a:xfrm>
          <a:off x="13322300" y="6216169"/>
          <a:ext cx="762000" cy="4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117910</xdr:rowOff>
    </xdr:from>
    <xdr:to>
      <xdr:col>64</xdr:col>
      <xdr:colOff>123825</xdr:colOff>
      <xdr:row>32</xdr:row>
      <xdr:rowOff>48060</xdr:rowOff>
    </xdr:to>
    <xdr:sp macro="" textlink="">
      <xdr:nvSpPr>
        <xdr:cNvPr id="149" name="楕円 148"/>
        <xdr:cNvSpPr/>
      </xdr:nvSpPr>
      <xdr:spPr>
        <a:xfrm>
          <a:off x="12509500" y="62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129694</xdr:rowOff>
    </xdr:from>
    <xdr:to>
      <xdr:col>68</xdr:col>
      <xdr:colOff>73025</xdr:colOff>
      <xdr:row>31</xdr:row>
      <xdr:rowOff>168710</xdr:rowOff>
    </xdr:to>
    <xdr:cxnSp macro="">
      <xdr:nvCxnSpPr>
        <xdr:cNvPr id="150" name="直線コネクタ 149"/>
        <xdr:cNvCxnSpPr/>
      </xdr:nvCxnSpPr>
      <xdr:spPr>
        <a:xfrm flipV="1">
          <a:off x="12560300" y="6216169"/>
          <a:ext cx="762000" cy="3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88455</xdr:rowOff>
    </xdr:from>
    <xdr:to>
      <xdr:col>60</xdr:col>
      <xdr:colOff>123825</xdr:colOff>
      <xdr:row>32</xdr:row>
      <xdr:rowOff>18605</xdr:rowOff>
    </xdr:to>
    <xdr:sp macro="" textlink="">
      <xdr:nvSpPr>
        <xdr:cNvPr id="151" name="楕円 150"/>
        <xdr:cNvSpPr/>
      </xdr:nvSpPr>
      <xdr:spPr>
        <a:xfrm>
          <a:off x="11747500" y="61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139255</xdr:rowOff>
    </xdr:from>
    <xdr:to>
      <xdr:col>64</xdr:col>
      <xdr:colOff>73025</xdr:colOff>
      <xdr:row>31</xdr:row>
      <xdr:rowOff>168710</xdr:rowOff>
    </xdr:to>
    <xdr:cxnSp macro="">
      <xdr:nvCxnSpPr>
        <xdr:cNvPr id="152" name="直線コネクタ 151"/>
        <xdr:cNvCxnSpPr/>
      </xdr:nvCxnSpPr>
      <xdr:spPr>
        <a:xfrm>
          <a:off x="11798300" y="6225730"/>
          <a:ext cx="762000" cy="2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3" name="n_1aveValue債務償還比率"/>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54" name="n_2aveValue債務償還比率"/>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55" name="n_3aveValue債務償還比率"/>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120223</xdr:rowOff>
    </xdr:from>
    <xdr:ext cx="469744" cy="259045"/>
    <xdr:sp macro="" textlink="">
      <xdr:nvSpPr>
        <xdr:cNvPr id="156" name="n_4aveValue債務償還比率"/>
        <xdr:cNvSpPr txBox="1"/>
      </xdr:nvSpPr>
      <xdr:spPr>
        <a:xfrm>
          <a:off x="11563427" y="586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45048</xdr:rowOff>
    </xdr:from>
    <xdr:ext cx="469744" cy="259045"/>
    <xdr:sp macro="" textlink="">
      <xdr:nvSpPr>
        <xdr:cNvPr id="157" name="n_1mainValue債務償還比率"/>
        <xdr:cNvSpPr txBox="1"/>
      </xdr:nvSpPr>
      <xdr:spPr>
        <a:xfrm>
          <a:off x="13836727" y="630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171</xdr:rowOff>
    </xdr:from>
    <xdr:ext cx="469744" cy="259045"/>
    <xdr:sp macro="" textlink="">
      <xdr:nvSpPr>
        <xdr:cNvPr id="158" name="n_2mainValue債務償還比率"/>
        <xdr:cNvSpPr txBox="1"/>
      </xdr:nvSpPr>
      <xdr:spPr>
        <a:xfrm>
          <a:off x="13087427" y="625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39187</xdr:rowOff>
    </xdr:from>
    <xdr:ext cx="469744" cy="259045"/>
    <xdr:sp macro="" textlink="">
      <xdr:nvSpPr>
        <xdr:cNvPr id="159" name="n_3mainValue債務償還比率"/>
        <xdr:cNvSpPr txBox="1"/>
      </xdr:nvSpPr>
      <xdr:spPr>
        <a:xfrm>
          <a:off x="12325427" y="629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9732</xdr:rowOff>
    </xdr:from>
    <xdr:ext cx="469744" cy="259045"/>
    <xdr:sp macro="" textlink="">
      <xdr:nvSpPr>
        <xdr:cNvPr id="160" name="n_4mainValue債務償還比率"/>
        <xdr:cNvSpPr txBox="1"/>
      </xdr:nvSpPr>
      <xdr:spPr>
        <a:xfrm>
          <a:off x="11563427" y="626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171,242
170,519
561.57
81,716,525
79,917,443
1,546,423
39,428,391
87,492,117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102161</xdr:rowOff>
    </xdr:from>
    <xdr:ext cx="405111" cy="259045"/>
    <xdr:sp macro="" textlink="">
      <xdr:nvSpPr>
        <xdr:cNvPr id="63" name="【道路】&#10;有形固定資産減価償却率平均値テキスト"/>
        <xdr:cNvSpPr txBox="1"/>
      </xdr:nvSpPr>
      <xdr:spPr>
        <a:xfrm>
          <a:off x="4673600" y="644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74" name="楕円 73"/>
        <xdr:cNvSpPr/>
      </xdr:nvSpPr>
      <xdr:spPr>
        <a:xfrm>
          <a:off x="45847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105064</xdr:rowOff>
    </xdr:from>
    <xdr:ext cx="405111" cy="259045"/>
    <xdr:sp macro="" textlink="">
      <xdr:nvSpPr>
        <xdr:cNvPr id="75" name="【道路】&#10;有形固定資産減価償却率該当値テキスト"/>
        <xdr:cNvSpPr txBox="1"/>
      </xdr:nvSpPr>
      <xdr:spPr>
        <a:xfrm>
          <a:off x="4673600"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97246</xdr:rowOff>
    </xdr:from>
    <xdr:to>
      <xdr:col>20</xdr:col>
      <xdr:colOff>38100</xdr:colOff>
      <xdr:row>39</xdr:row>
      <xdr:rowOff>27396</xdr:rowOff>
    </xdr:to>
    <xdr:sp macro="" textlink="">
      <xdr:nvSpPr>
        <xdr:cNvPr id="76" name="楕円 75"/>
        <xdr:cNvSpPr/>
      </xdr:nvSpPr>
      <xdr:spPr>
        <a:xfrm>
          <a:off x="3746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148046</xdr:rowOff>
    </xdr:from>
    <xdr:to>
      <xdr:col>24</xdr:col>
      <xdr:colOff>63500</xdr:colOff>
      <xdr:row>39</xdr:row>
      <xdr:rowOff>5987</xdr:rowOff>
    </xdr:to>
    <xdr:cxnSp macro="">
      <xdr:nvCxnSpPr>
        <xdr:cNvPr id="77" name="直線コネクタ 76"/>
        <xdr:cNvCxnSpPr/>
      </xdr:nvCxnSpPr>
      <xdr:spPr>
        <a:xfrm>
          <a:off x="3797300" y="666314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69487</xdr:rowOff>
    </xdr:from>
    <xdr:to>
      <xdr:col>15</xdr:col>
      <xdr:colOff>101600</xdr:colOff>
      <xdr:row>38</xdr:row>
      <xdr:rowOff>171087</xdr:rowOff>
    </xdr:to>
    <xdr:sp macro="" textlink="">
      <xdr:nvSpPr>
        <xdr:cNvPr id="78" name="楕円 77"/>
        <xdr:cNvSpPr/>
      </xdr:nvSpPr>
      <xdr:spPr>
        <a:xfrm>
          <a:off x="2857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120287</xdr:rowOff>
    </xdr:from>
    <xdr:to>
      <xdr:col>19</xdr:col>
      <xdr:colOff>177800</xdr:colOff>
      <xdr:row>38</xdr:row>
      <xdr:rowOff>148046</xdr:rowOff>
    </xdr:to>
    <xdr:cxnSp macro="">
      <xdr:nvCxnSpPr>
        <xdr:cNvPr id="79" name="直線コネクタ 78"/>
        <xdr:cNvCxnSpPr/>
      </xdr:nvCxnSpPr>
      <xdr:spPr>
        <a:xfrm>
          <a:off x="2908300" y="66353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43362</xdr:rowOff>
    </xdr:from>
    <xdr:to>
      <xdr:col>10</xdr:col>
      <xdr:colOff>165100</xdr:colOff>
      <xdr:row>38</xdr:row>
      <xdr:rowOff>144962</xdr:rowOff>
    </xdr:to>
    <xdr:sp macro="" textlink="">
      <xdr:nvSpPr>
        <xdr:cNvPr id="80" name="楕円 79"/>
        <xdr:cNvSpPr/>
      </xdr:nvSpPr>
      <xdr:spPr>
        <a:xfrm>
          <a:off x="1968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94162</xdr:rowOff>
    </xdr:from>
    <xdr:to>
      <xdr:col>15</xdr:col>
      <xdr:colOff>50800</xdr:colOff>
      <xdr:row>38</xdr:row>
      <xdr:rowOff>120287</xdr:rowOff>
    </xdr:to>
    <xdr:cxnSp macro="">
      <xdr:nvCxnSpPr>
        <xdr:cNvPr id="81" name="直線コネクタ 80"/>
        <xdr:cNvCxnSpPr/>
      </xdr:nvCxnSpPr>
      <xdr:spPr>
        <a:xfrm>
          <a:off x="2019300" y="66092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18869</xdr:rowOff>
    </xdr:from>
    <xdr:to>
      <xdr:col>6</xdr:col>
      <xdr:colOff>38100</xdr:colOff>
      <xdr:row>38</xdr:row>
      <xdr:rowOff>120469</xdr:rowOff>
    </xdr:to>
    <xdr:sp macro="" textlink="">
      <xdr:nvSpPr>
        <xdr:cNvPr id="82" name="楕円 81"/>
        <xdr:cNvSpPr/>
      </xdr:nvSpPr>
      <xdr:spPr>
        <a:xfrm>
          <a:off x="1079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69669</xdr:rowOff>
    </xdr:from>
    <xdr:to>
      <xdr:col>10</xdr:col>
      <xdr:colOff>114300</xdr:colOff>
      <xdr:row>38</xdr:row>
      <xdr:rowOff>94162</xdr:rowOff>
    </xdr:to>
    <xdr:cxnSp macro="">
      <xdr:nvCxnSpPr>
        <xdr:cNvPr id="83" name="直線コネクタ 82"/>
        <xdr:cNvCxnSpPr/>
      </xdr:nvCxnSpPr>
      <xdr:spPr>
        <a:xfrm>
          <a:off x="1130300" y="65847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4"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85" name="n_2aveValue【道路】&#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6" name="n_3aveValue【道路】&#10;有形固定資産減価償却率"/>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87" name="n_4aveValue【道路】&#10;有形固定資産減価償却率"/>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18523</xdr:rowOff>
    </xdr:from>
    <xdr:ext cx="405111" cy="259045"/>
    <xdr:sp macro="" textlink="">
      <xdr:nvSpPr>
        <xdr:cNvPr id="88" name="n_1mainValue【道路】&#10;有形固定資産減価償却率"/>
        <xdr:cNvSpPr txBox="1"/>
      </xdr:nvSpPr>
      <xdr:spPr>
        <a:xfrm>
          <a:off x="3582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162214</xdr:rowOff>
    </xdr:from>
    <xdr:ext cx="405111" cy="259045"/>
    <xdr:sp macro="" textlink="">
      <xdr:nvSpPr>
        <xdr:cNvPr id="89" name="n_2mainValue【道路】&#10;有形固定資産減価償却率"/>
        <xdr:cNvSpPr txBox="1"/>
      </xdr:nvSpPr>
      <xdr:spPr>
        <a:xfrm>
          <a:off x="2705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90" name="n_3mainValue【道路】&#10;有形固定資産減価償却率"/>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136996</xdr:rowOff>
    </xdr:from>
    <xdr:ext cx="405111" cy="259045"/>
    <xdr:sp macro="" textlink="">
      <xdr:nvSpPr>
        <xdr:cNvPr id="91" name="n_4mainValue【道路】&#10;有形固定資産減価償却率"/>
        <xdr:cNvSpPr txBox="1"/>
      </xdr:nvSpPr>
      <xdr:spPr>
        <a:xfrm>
          <a:off x="9277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3" name="直線コネクタ 112"/>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4"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5" name="直線コネクタ 114"/>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6"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7" name="直線コネクタ 116"/>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7714</xdr:rowOff>
    </xdr:from>
    <xdr:ext cx="469744" cy="259045"/>
    <xdr:sp macro="" textlink="">
      <xdr:nvSpPr>
        <xdr:cNvPr id="118" name="【道路】&#10;一人当たり延長平均値テキスト"/>
        <xdr:cNvSpPr txBox="1"/>
      </xdr:nvSpPr>
      <xdr:spPr>
        <a:xfrm>
          <a:off x="10515600" y="6865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9" name="フローチャート: 判断 118"/>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20" name="フローチャート: 判断 119"/>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21" name="フローチャート: 判断 120"/>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22" name="フローチャート: 判断 121"/>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3" name="フローチャート: 判断 122"/>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3911</xdr:rowOff>
    </xdr:from>
    <xdr:to>
      <xdr:col>55</xdr:col>
      <xdr:colOff>50800</xdr:colOff>
      <xdr:row>40</xdr:row>
      <xdr:rowOff>105511</xdr:rowOff>
    </xdr:to>
    <xdr:sp macro="" textlink="">
      <xdr:nvSpPr>
        <xdr:cNvPr id="129" name="楕円 128"/>
        <xdr:cNvSpPr/>
      </xdr:nvSpPr>
      <xdr:spPr>
        <a:xfrm>
          <a:off x="10426700" y="68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26788</xdr:rowOff>
    </xdr:from>
    <xdr:ext cx="469744" cy="259045"/>
    <xdr:sp macro="" textlink="">
      <xdr:nvSpPr>
        <xdr:cNvPr id="130" name="【道路】&#10;一人当たり延長該当値テキスト"/>
        <xdr:cNvSpPr txBox="1"/>
      </xdr:nvSpPr>
      <xdr:spPr>
        <a:xfrm>
          <a:off x="10515600"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7844</xdr:rowOff>
    </xdr:from>
    <xdr:to>
      <xdr:col>50</xdr:col>
      <xdr:colOff>165100</xdr:colOff>
      <xdr:row>40</xdr:row>
      <xdr:rowOff>109444</xdr:rowOff>
    </xdr:to>
    <xdr:sp macro="" textlink="">
      <xdr:nvSpPr>
        <xdr:cNvPr id="131" name="楕円 130"/>
        <xdr:cNvSpPr/>
      </xdr:nvSpPr>
      <xdr:spPr>
        <a:xfrm>
          <a:off x="9588500" y="68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54711</xdr:rowOff>
    </xdr:from>
    <xdr:to>
      <xdr:col>55</xdr:col>
      <xdr:colOff>0</xdr:colOff>
      <xdr:row>40</xdr:row>
      <xdr:rowOff>58644</xdr:rowOff>
    </xdr:to>
    <xdr:cxnSp macro="">
      <xdr:nvCxnSpPr>
        <xdr:cNvPr id="132" name="直線コネクタ 131"/>
        <xdr:cNvCxnSpPr/>
      </xdr:nvCxnSpPr>
      <xdr:spPr>
        <a:xfrm flipV="1">
          <a:off x="9639300" y="6912711"/>
          <a:ext cx="8382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12187</xdr:rowOff>
    </xdr:from>
    <xdr:to>
      <xdr:col>46</xdr:col>
      <xdr:colOff>38100</xdr:colOff>
      <xdr:row>40</xdr:row>
      <xdr:rowOff>113787</xdr:rowOff>
    </xdr:to>
    <xdr:sp macro="" textlink="">
      <xdr:nvSpPr>
        <xdr:cNvPr id="133" name="楕円 132"/>
        <xdr:cNvSpPr/>
      </xdr:nvSpPr>
      <xdr:spPr>
        <a:xfrm>
          <a:off x="8699500" y="68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58644</xdr:rowOff>
    </xdr:from>
    <xdr:to>
      <xdr:col>50</xdr:col>
      <xdr:colOff>114300</xdr:colOff>
      <xdr:row>40</xdr:row>
      <xdr:rowOff>62987</xdr:rowOff>
    </xdr:to>
    <xdr:cxnSp macro="">
      <xdr:nvCxnSpPr>
        <xdr:cNvPr id="134" name="直線コネクタ 133"/>
        <xdr:cNvCxnSpPr/>
      </xdr:nvCxnSpPr>
      <xdr:spPr>
        <a:xfrm flipV="1">
          <a:off x="8750300" y="691664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15204</xdr:rowOff>
    </xdr:from>
    <xdr:to>
      <xdr:col>41</xdr:col>
      <xdr:colOff>101600</xdr:colOff>
      <xdr:row>40</xdr:row>
      <xdr:rowOff>116804</xdr:rowOff>
    </xdr:to>
    <xdr:sp macro="" textlink="">
      <xdr:nvSpPr>
        <xdr:cNvPr id="135" name="楕円 134"/>
        <xdr:cNvSpPr/>
      </xdr:nvSpPr>
      <xdr:spPr>
        <a:xfrm>
          <a:off x="7810500" y="68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62987</xdr:rowOff>
    </xdr:from>
    <xdr:to>
      <xdr:col>45</xdr:col>
      <xdr:colOff>177800</xdr:colOff>
      <xdr:row>40</xdr:row>
      <xdr:rowOff>66004</xdr:rowOff>
    </xdr:to>
    <xdr:cxnSp macro="">
      <xdr:nvCxnSpPr>
        <xdr:cNvPr id="136" name="直線コネクタ 135"/>
        <xdr:cNvCxnSpPr/>
      </xdr:nvCxnSpPr>
      <xdr:spPr>
        <a:xfrm flipV="1">
          <a:off x="7861300" y="6920987"/>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18359</xdr:rowOff>
    </xdr:from>
    <xdr:to>
      <xdr:col>36</xdr:col>
      <xdr:colOff>165100</xdr:colOff>
      <xdr:row>40</xdr:row>
      <xdr:rowOff>119959</xdr:rowOff>
    </xdr:to>
    <xdr:sp macro="" textlink="">
      <xdr:nvSpPr>
        <xdr:cNvPr id="137" name="楕円 136"/>
        <xdr:cNvSpPr/>
      </xdr:nvSpPr>
      <xdr:spPr>
        <a:xfrm>
          <a:off x="6921500" y="687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66004</xdr:rowOff>
    </xdr:from>
    <xdr:to>
      <xdr:col>41</xdr:col>
      <xdr:colOff>50800</xdr:colOff>
      <xdr:row>40</xdr:row>
      <xdr:rowOff>69159</xdr:rowOff>
    </xdr:to>
    <xdr:cxnSp macro="">
      <xdr:nvCxnSpPr>
        <xdr:cNvPr id="138" name="直線コネクタ 137"/>
        <xdr:cNvCxnSpPr/>
      </xdr:nvCxnSpPr>
      <xdr:spPr>
        <a:xfrm flipV="1">
          <a:off x="6972300" y="6924004"/>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149674</xdr:rowOff>
    </xdr:from>
    <xdr:ext cx="469744" cy="259045"/>
    <xdr:sp macro="" textlink="">
      <xdr:nvSpPr>
        <xdr:cNvPr id="139" name="n_1aveValue【道路】&#10;一人当たり延長"/>
        <xdr:cNvSpPr txBox="1"/>
      </xdr:nvSpPr>
      <xdr:spPr>
        <a:xfrm>
          <a:off x="93917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153880</xdr:rowOff>
    </xdr:from>
    <xdr:ext cx="469744" cy="259045"/>
    <xdr:sp macro="" textlink="">
      <xdr:nvSpPr>
        <xdr:cNvPr id="140" name="n_2aveValue【道路】&#10;一人当たり延長"/>
        <xdr:cNvSpPr txBox="1"/>
      </xdr:nvSpPr>
      <xdr:spPr>
        <a:xfrm>
          <a:off x="8515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129968</xdr:rowOff>
    </xdr:from>
    <xdr:ext cx="469744" cy="259045"/>
    <xdr:sp macro="" textlink="">
      <xdr:nvSpPr>
        <xdr:cNvPr id="141" name="n_3aveValue【道路】&#10;一人当たり延長"/>
        <xdr:cNvSpPr txBox="1"/>
      </xdr:nvSpPr>
      <xdr:spPr>
        <a:xfrm>
          <a:off x="7626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7302</xdr:rowOff>
    </xdr:from>
    <xdr:ext cx="469744" cy="259045"/>
    <xdr:sp macro="" textlink="">
      <xdr:nvSpPr>
        <xdr:cNvPr id="142" name="n_4aveValue【道路】&#10;一人当たり延長"/>
        <xdr:cNvSpPr txBox="1"/>
      </xdr:nvSpPr>
      <xdr:spPr>
        <a:xfrm>
          <a:off x="6737427" y="70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125971</xdr:rowOff>
    </xdr:from>
    <xdr:ext cx="469744" cy="259045"/>
    <xdr:sp macro="" textlink="">
      <xdr:nvSpPr>
        <xdr:cNvPr id="143" name="n_1mainValue【道路】&#10;一人当たり延長"/>
        <xdr:cNvSpPr txBox="1"/>
      </xdr:nvSpPr>
      <xdr:spPr>
        <a:xfrm>
          <a:off x="9391727" y="664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130314</xdr:rowOff>
    </xdr:from>
    <xdr:ext cx="469744" cy="259045"/>
    <xdr:sp macro="" textlink="">
      <xdr:nvSpPr>
        <xdr:cNvPr id="144" name="n_2mainValue【道路】&#10;一人当たり延長"/>
        <xdr:cNvSpPr txBox="1"/>
      </xdr:nvSpPr>
      <xdr:spPr>
        <a:xfrm>
          <a:off x="8515427" y="664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133331</xdr:rowOff>
    </xdr:from>
    <xdr:ext cx="469744" cy="259045"/>
    <xdr:sp macro="" textlink="">
      <xdr:nvSpPr>
        <xdr:cNvPr id="145" name="n_3mainValue【道路】&#10;一人当たり延長"/>
        <xdr:cNvSpPr txBox="1"/>
      </xdr:nvSpPr>
      <xdr:spPr>
        <a:xfrm>
          <a:off x="7626427" y="664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136486</xdr:rowOff>
    </xdr:from>
    <xdr:ext cx="469744" cy="259045"/>
    <xdr:sp macro="" textlink="">
      <xdr:nvSpPr>
        <xdr:cNvPr id="146" name="n_4mainValue【道路】&#10;一人当たり延長"/>
        <xdr:cNvSpPr txBox="1"/>
      </xdr:nvSpPr>
      <xdr:spPr>
        <a:xfrm>
          <a:off x="6737427" y="665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70" name="直線コネクタ 169"/>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71"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72" name="直線コネクタ 171"/>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73"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75" name="【橋りょう・トンネル】&#10;有形固定資産減価償却率平均値テキスト"/>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6" name="フローチャート: 判断 175"/>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7" name="フローチャート: 判断 176"/>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8" name="フローチャート: 判断 177"/>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9" name="フローチャート: 判断 178"/>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80" name="フローチャート: 判断 179"/>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105410</xdr:rowOff>
    </xdr:from>
    <xdr:to>
      <xdr:col>24</xdr:col>
      <xdr:colOff>114300</xdr:colOff>
      <xdr:row>61</xdr:row>
      <xdr:rowOff>35560</xdr:rowOff>
    </xdr:to>
    <xdr:sp macro="" textlink="">
      <xdr:nvSpPr>
        <xdr:cNvPr id="186" name="楕円 185"/>
        <xdr:cNvSpPr/>
      </xdr:nvSpPr>
      <xdr:spPr>
        <a:xfrm>
          <a:off x="4584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128287</xdr:rowOff>
    </xdr:from>
    <xdr:ext cx="405111" cy="259045"/>
    <xdr:sp macro="" textlink="">
      <xdr:nvSpPr>
        <xdr:cNvPr id="187" name="【橋りょう・トンネル】&#10;有形固定資産減価償却率該当値テキスト"/>
        <xdr:cNvSpPr txBox="1"/>
      </xdr:nvSpPr>
      <xdr:spPr>
        <a:xfrm>
          <a:off x="4673600"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88" name="楕円 187"/>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156210</xdr:rowOff>
    </xdr:to>
    <xdr:cxnSp macro="">
      <xdr:nvCxnSpPr>
        <xdr:cNvPr id="189" name="直線コネクタ 188"/>
        <xdr:cNvCxnSpPr/>
      </xdr:nvCxnSpPr>
      <xdr:spPr>
        <a:xfrm>
          <a:off x="3797300" y="104127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44450</xdr:rowOff>
    </xdr:from>
    <xdr:to>
      <xdr:col>15</xdr:col>
      <xdr:colOff>101600</xdr:colOff>
      <xdr:row>60</xdr:row>
      <xdr:rowOff>146050</xdr:rowOff>
    </xdr:to>
    <xdr:sp macro="" textlink="">
      <xdr:nvSpPr>
        <xdr:cNvPr id="190" name="楕円 189"/>
        <xdr:cNvSpPr/>
      </xdr:nvSpPr>
      <xdr:spPr>
        <a:xfrm>
          <a:off x="2857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95250</xdr:rowOff>
    </xdr:from>
    <xdr:to>
      <xdr:col>19</xdr:col>
      <xdr:colOff>177800</xdr:colOff>
      <xdr:row>60</xdr:row>
      <xdr:rowOff>125730</xdr:rowOff>
    </xdr:to>
    <xdr:cxnSp macro="">
      <xdr:nvCxnSpPr>
        <xdr:cNvPr id="191" name="直線コネクタ 190"/>
        <xdr:cNvCxnSpPr/>
      </xdr:nvCxnSpPr>
      <xdr:spPr>
        <a:xfrm>
          <a:off x="2908300" y="103822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23495</xdr:rowOff>
    </xdr:from>
    <xdr:to>
      <xdr:col>10</xdr:col>
      <xdr:colOff>165100</xdr:colOff>
      <xdr:row>60</xdr:row>
      <xdr:rowOff>125095</xdr:rowOff>
    </xdr:to>
    <xdr:sp macro="" textlink="">
      <xdr:nvSpPr>
        <xdr:cNvPr id="192" name="楕円 191"/>
        <xdr:cNvSpPr/>
      </xdr:nvSpPr>
      <xdr:spPr>
        <a:xfrm>
          <a:off x="1968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74295</xdr:rowOff>
    </xdr:from>
    <xdr:to>
      <xdr:col>15</xdr:col>
      <xdr:colOff>50800</xdr:colOff>
      <xdr:row>60</xdr:row>
      <xdr:rowOff>95250</xdr:rowOff>
    </xdr:to>
    <xdr:cxnSp macro="">
      <xdr:nvCxnSpPr>
        <xdr:cNvPr id="193" name="直線コネクタ 192"/>
        <xdr:cNvCxnSpPr/>
      </xdr:nvCxnSpPr>
      <xdr:spPr>
        <a:xfrm>
          <a:off x="2019300" y="103612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170180</xdr:rowOff>
    </xdr:from>
    <xdr:to>
      <xdr:col>6</xdr:col>
      <xdr:colOff>38100</xdr:colOff>
      <xdr:row>60</xdr:row>
      <xdr:rowOff>100330</xdr:rowOff>
    </xdr:to>
    <xdr:sp macro="" textlink="">
      <xdr:nvSpPr>
        <xdr:cNvPr id="194" name="楕円 193"/>
        <xdr:cNvSpPr/>
      </xdr:nvSpPr>
      <xdr:spPr>
        <a:xfrm>
          <a:off x="1079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49530</xdr:rowOff>
    </xdr:from>
    <xdr:to>
      <xdr:col>10</xdr:col>
      <xdr:colOff>114300</xdr:colOff>
      <xdr:row>60</xdr:row>
      <xdr:rowOff>74295</xdr:rowOff>
    </xdr:to>
    <xdr:cxnSp macro="">
      <xdr:nvCxnSpPr>
        <xdr:cNvPr id="195" name="直線コネクタ 194"/>
        <xdr:cNvCxnSpPr/>
      </xdr:nvCxnSpPr>
      <xdr:spPr>
        <a:xfrm>
          <a:off x="1130300" y="103365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96" name="n_1aveValue【橋りょう・トンネ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97" name="n_2aveValue【橋りょう・トンネ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198" name="n_3aveValue【橋りょう・トンネル】&#10;有形固定資産減価償却率"/>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142892</xdr:rowOff>
    </xdr:from>
    <xdr:ext cx="405111" cy="259045"/>
    <xdr:sp macro="" textlink="">
      <xdr:nvSpPr>
        <xdr:cNvPr id="199" name="n_4aveValue【橋りょう・トンネル】&#10;有形固定資産減価償却率"/>
        <xdr:cNvSpPr txBox="1"/>
      </xdr:nvSpPr>
      <xdr:spPr>
        <a:xfrm>
          <a:off x="927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200" name="n_1mainValue【橋りょう・トンネル】&#10;有形固定資産減価償却率"/>
        <xdr:cNvSpPr txBox="1"/>
      </xdr:nvSpPr>
      <xdr:spPr>
        <a:xfrm>
          <a:off x="3582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162577</xdr:rowOff>
    </xdr:from>
    <xdr:ext cx="405111" cy="259045"/>
    <xdr:sp macro="" textlink="">
      <xdr:nvSpPr>
        <xdr:cNvPr id="201" name="n_2mainValue【橋りょう・トンネル】&#10;有形固定資産減価償却率"/>
        <xdr:cNvSpPr txBox="1"/>
      </xdr:nvSpPr>
      <xdr:spPr>
        <a:xfrm>
          <a:off x="2705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141622</xdr:rowOff>
    </xdr:from>
    <xdr:ext cx="405111" cy="259045"/>
    <xdr:sp macro="" textlink="">
      <xdr:nvSpPr>
        <xdr:cNvPr id="202" name="n_3mainValue【橋りょう・トンネル】&#10;有形固定資産減価償却率"/>
        <xdr:cNvSpPr txBox="1"/>
      </xdr:nvSpPr>
      <xdr:spPr>
        <a:xfrm>
          <a:off x="1816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116857</xdr:rowOff>
    </xdr:from>
    <xdr:ext cx="405111" cy="259045"/>
    <xdr:sp macro="" textlink="">
      <xdr:nvSpPr>
        <xdr:cNvPr id="203" name="n_4mainValue【橋りょう・トンネル】&#10;有形固定資産減価償却率"/>
        <xdr:cNvSpPr txBox="1"/>
      </xdr:nvSpPr>
      <xdr:spPr>
        <a:xfrm>
          <a:off x="927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23" name="直線コネクタ 222"/>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24"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25" name="直線コネクタ 224"/>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26"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27" name="直線コネクタ 226"/>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28" name="【橋りょう・トンネル】&#10;一人当たり有形固定資産（償却資産）額平均値テキスト"/>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9" name="フローチャート: 判断 228"/>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30" name="フローチャート: 判断 229"/>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31" name="フローチャート: 判断 230"/>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32" name="フローチャート: 判断 231"/>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33" name="フローチャート: 判断 232"/>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150123</xdr:rowOff>
    </xdr:from>
    <xdr:to>
      <xdr:col>55</xdr:col>
      <xdr:colOff>50800</xdr:colOff>
      <xdr:row>60</xdr:row>
      <xdr:rowOff>80273</xdr:rowOff>
    </xdr:to>
    <xdr:sp macro="" textlink="">
      <xdr:nvSpPr>
        <xdr:cNvPr id="239" name="楕円 238"/>
        <xdr:cNvSpPr/>
      </xdr:nvSpPr>
      <xdr:spPr>
        <a:xfrm>
          <a:off x="10426700" y="102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1550</xdr:rowOff>
    </xdr:from>
    <xdr:ext cx="534377" cy="259045"/>
    <xdr:sp macro="" textlink="">
      <xdr:nvSpPr>
        <xdr:cNvPr id="240" name="【橋りょう・トンネル】&#10;一人当たり有形固定資産（償却資産）額該当値テキスト"/>
        <xdr:cNvSpPr txBox="1"/>
      </xdr:nvSpPr>
      <xdr:spPr>
        <a:xfrm>
          <a:off x="10515600" y="1011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152660</xdr:rowOff>
    </xdr:from>
    <xdr:to>
      <xdr:col>50</xdr:col>
      <xdr:colOff>165100</xdr:colOff>
      <xdr:row>60</xdr:row>
      <xdr:rowOff>82810</xdr:rowOff>
    </xdr:to>
    <xdr:sp macro="" textlink="">
      <xdr:nvSpPr>
        <xdr:cNvPr id="241" name="楕円 240"/>
        <xdr:cNvSpPr/>
      </xdr:nvSpPr>
      <xdr:spPr>
        <a:xfrm>
          <a:off x="9588500" y="102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29473</xdr:rowOff>
    </xdr:from>
    <xdr:to>
      <xdr:col>55</xdr:col>
      <xdr:colOff>0</xdr:colOff>
      <xdr:row>60</xdr:row>
      <xdr:rowOff>32010</xdr:rowOff>
    </xdr:to>
    <xdr:cxnSp macro="">
      <xdr:nvCxnSpPr>
        <xdr:cNvPr id="242" name="直線コネクタ 241"/>
        <xdr:cNvCxnSpPr/>
      </xdr:nvCxnSpPr>
      <xdr:spPr>
        <a:xfrm flipV="1">
          <a:off x="9639300" y="10316473"/>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154420</xdr:rowOff>
    </xdr:from>
    <xdr:to>
      <xdr:col>46</xdr:col>
      <xdr:colOff>38100</xdr:colOff>
      <xdr:row>60</xdr:row>
      <xdr:rowOff>84570</xdr:rowOff>
    </xdr:to>
    <xdr:sp macro="" textlink="">
      <xdr:nvSpPr>
        <xdr:cNvPr id="243" name="楕円 242"/>
        <xdr:cNvSpPr/>
      </xdr:nvSpPr>
      <xdr:spPr>
        <a:xfrm>
          <a:off x="8699500" y="102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32010</xdr:rowOff>
    </xdr:from>
    <xdr:to>
      <xdr:col>50</xdr:col>
      <xdr:colOff>114300</xdr:colOff>
      <xdr:row>60</xdr:row>
      <xdr:rowOff>33770</xdr:rowOff>
    </xdr:to>
    <xdr:cxnSp macro="">
      <xdr:nvCxnSpPr>
        <xdr:cNvPr id="244" name="直線コネクタ 243"/>
        <xdr:cNvCxnSpPr/>
      </xdr:nvCxnSpPr>
      <xdr:spPr>
        <a:xfrm flipV="1">
          <a:off x="8750300" y="10319010"/>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163404</xdr:rowOff>
    </xdr:from>
    <xdr:to>
      <xdr:col>41</xdr:col>
      <xdr:colOff>101600</xdr:colOff>
      <xdr:row>60</xdr:row>
      <xdr:rowOff>93554</xdr:rowOff>
    </xdr:to>
    <xdr:sp macro="" textlink="">
      <xdr:nvSpPr>
        <xdr:cNvPr id="245" name="楕円 244"/>
        <xdr:cNvSpPr/>
      </xdr:nvSpPr>
      <xdr:spPr>
        <a:xfrm>
          <a:off x="7810500" y="102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33770</xdr:rowOff>
    </xdr:from>
    <xdr:to>
      <xdr:col>45</xdr:col>
      <xdr:colOff>177800</xdr:colOff>
      <xdr:row>60</xdr:row>
      <xdr:rowOff>42754</xdr:rowOff>
    </xdr:to>
    <xdr:cxnSp macro="">
      <xdr:nvCxnSpPr>
        <xdr:cNvPr id="246" name="直線コネクタ 245"/>
        <xdr:cNvCxnSpPr/>
      </xdr:nvCxnSpPr>
      <xdr:spPr>
        <a:xfrm flipV="1">
          <a:off x="7861300" y="10320770"/>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169467</xdr:rowOff>
    </xdr:from>
    <xdr:to>
      <xdr:col>36</xdr:col>
      <xdr:colOff>165100</xdr:colOff>
      <xdr:row>60</xdr:row>
      <xdr:rowOff>99617</xdr:rowOff>
    </xdr:to>
    <xdr:sp macro="" textlink="">
      <xdr:nvSpPr>
        <xdr:cNvPr id="247" name="楕円 246"/>
        <xdr:cNvSpPr/>
      </xdr:nvSpPr>
      <xdr:spPr>
        <a:xfrm>
          <a:off x="6921500" y="1028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42754</xdr:rowOff>
    </xdr:from>
    <xdr:to>
      <xdr:col>41</xdr:col>
      <xdr:colOff>50800</xdr:colOff>
      <xdr:row>60</xdr:row>
      <xdr:rowOff>48817</xdr:rowOff>
    </xdr:to>
    <xdr:cxnSp macro="">
      <xdr:nvCxnSpPr>
        <xdr:cNvPr id="248" name="直線コネクタ 247"/>
        <xdr:cNvCxnSpPr/>
      </xdr:nvCxnSpPr>
      <xdr:spPr>
        <a:xfrm flipV="1">
          <a:off x="6972300" y="10329754"/>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49" name="n_1aveValue【橋りょう・トンネル】&#10;一人当たり有形固定資産（償却資産）額"/>
        <xdr:cNvSpPr txBox="1"/>
      </xdr:nvSpPr>
      <xdr:spPr>
        <a:xfrm>
          <a:off x="93594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50" name="n_2aveValue【橋りょう・トンネル】&#10;一人当たり有形固定資産（償却資産）額"/>
        <xdr:cNvSpPr txBox="1"/>
      </xdr:nvSpPr>
      <xdr:spPr>
        <a:xfrm>
          <a:off x="8483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51" name="n_3aveValue【橋りょう・トンネル】&#10;一人当たり有形固定資産（償却資産）額"/>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2396</xdr:rowOff>
    </xdr:from>
    <xdr:ext cx="534377" cy="259045"/>
    <xdr:sp macro="" textlink="">
      <xdr:nvSpPr>
        <xdr:cNvPr id="252" name="n_4aveValue【橋りょう・トンネル】&#10;一人当たり有形固定資産（償却資産）額"/>
        <xdr:cNvSpPr txBox="1"/>
      </xdr:nvSpPr>
      <xdr:spPr>
        <a:xfrm>
          <a:off x="6705111" y="10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99337</xdr:rowOff>
    </xdr:from>
    <xdr:ext cx="534377" cy="259045"/>
    <xdr:sp macro="" textlink="">
      <xdr:nvSpPr>
        <xdr:cNvPr id="253" name="n_1mainValue【橋りょう・トンネル】&#10;一人当たり有形固定資産（償却資産）額"/>
        <xdr:cNvSpPr txBox="1"/>
      </xdr:nvSpPr>
      <xdr:spPr>
        <a:xfrm>
          <a:off x="9359411" y="100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101097</xdr:rowOff>
    </xdr:from>
    <xdr:ext cx="534377" cy="259045"/>
    <xdr:sp macro="" textlink="">
      <xdr:nvSpPr>
        <xdr:cNvPr id="254" name="n_2mainValue【橋りょう・トンネル】&#10;一人当たり有形固定資産（償却資産）額"/>
        <xdr:cNvSpPr txBox="1"/>
      </xdr:nvSpPr>
      <xdr:spPr>
        <a:xfrm>
          <a:off x="8483111" y="100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84681</xdr:rowOff>
    </xdr:from>
    <xdr:ext cx="534377" cy="259045"/>
    <xdr:sp macro="" textlink="">
      <xdr:nvSpPr>
        <xdr:cNvPr id="255" name="n_3mainValue【橋りょう・トンネル】&#10;一人当たり有形固定資産（償却資産）額"/>
        <xdr:cNvSpPr txBox="1"/>
      </xdr:nvSpPr>
      <xdr:spPr>
        <a:xfrm>
          <a:off x="7594111" y="103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116144</xdr:rowOff>
    </xdr:from>
    <xdr:ext cx="534377" cy="259045"/>
    <xdr:sp macro="" textlink="">
      <xdr:nvSpPr>
        <xdr:cNvPr id="256" name="n_4mainValue【橋りょう・トンネル】&#10;一人当たり有形固定資産（償却資産）額"/>
        <xdr:cNvSpPr txBox="1"/>
      </xdr:nvSpPr>
      <xdr:spPr>
        <a:xfrm>
          <a:off x="6705111" y="1006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79" name="直線コネクタ 278"/>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82"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83" name="直線コネクタ 282"/>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84"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85" name="フローチャート: 判断 284"/>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86" name="フローチャート: 判断 28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7" name="フローチャート: 判断 286"/>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88" name="フローチャート: 判断 287"/>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89" name="フローチャート: 判断 288"/>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161037</xdr:rowOff>
    </xdr:from>
    <xdr:to>
      <xdr:col>24</xdr:col>
      <xdr:colOff>114300</xdr:colOff>
      <xdr:row>79</xdr:row>
      <xdr:rowOff>91187</xdr:rowOff>
    </xdr:to>
    <xdr:sp macro="" textlink="">
      <xdr:nvSpPr>
        <xdr:cNvPr id="295" name="楕円 294"/>
        <xdr:cNvSpPr/>
      </xdr:nvSpPr>
      <xdr:spPr>
        <a:xfrm>
          <a:off x="45847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75964</xdr:rowOff>
    </xdr:from>
    <xdr:ext cx="405111" cy="259045"/>
    <xdr:sp macro="" textlink="">
      <xdr:nvSpPr>
        <xdr:cNvPr id="296" name="【公営住宅】&#10;有形固定資産減価償却率該当値テキスト"/>
        <xdr:cNvSpPr txBox="1"/>
      </xdr:nvSpPr>
      <xdr:spPr>
        <a:xfrm>
          <a:off x="4673600" y="134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119887</xdr:rowOff>
    </xdr:from>
    <xdr:to>
      <xdr:col>20</xdr:col>
      <xdr:colOff>38100</xdr:colOff>
      <xdr:row>79</xdr:row>
      <xdr:rowOff>50037</xdr:rowOff>
    </xdr:to>
    <xdr:sp macro="" textlink="">
      <xdr:nvSpPr>
        <xdr:cNvPr id="297" name="楕円 296"/>
        <xdr:cNvSpPr/>
      </xdr:nvSpPr>
      <xdr:spPr>
        <a:xfrm>
          <a:off x="37465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170687</xdr:rowOff>
    </xdr:from>
    <xdr:to>
      <xdr:col>24</xdr:col>
      <xdr:colOff>63500</xdr:colOff>
      <xdr:row>79</xdr:row>
      <xdr:rowOff>40387</xdr:rowOff>
    </xdr:to>
    <xdr:cxnSp macro="">
      <xdr:nvCxnSpPr>
        <xdr:cNvPr id="298" name="直線コネクタ 297"/>
        <xdr:cNvCxnSpPr/>
      </xdr:nvCxnSpPr>
      <xdr:spPr>
        <a:xfrm>
          <a:off x="3797300" y="135437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85598</xdr:rowOff>
    </xdr:from>
    <xdr:to>
      <xdr:col>15</xdr:col>
      <xdr:colOff>101600</xdr:colOff>
      <xdr:row>79</xdr:row>
      <xdr:rowOff>15748</xdr:rowOff>
    </xdr:to>
    <xdr:sp macro="" textlink="">
      <xdr:nvSpPr>
        <xdr:cNvPr id="299" name="楕円 298"/>
        <xdr:cNvSpPr/>
      </xdr:nvSpPr>
      <xdr:spPr>
        <a:xfrm>
          <a:off x="28575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136398</xdr:rowOff>
    </xdr:from>
    <xdr:to>
      <xdr:col>19</xdr:col>
      <xdr:colOff>177800</xdr:colOff>
      <xdr:row>78</xdr:row>
      <xdr:rowOff>170687</xdr:rowOff>
    </xdr:to>
    <xdr:cxnSp macro="">
      <xdr:nvCxnSpPr>
        <xdr:cNvPr id="300" name="直線コネクタ 299"/>
        <xdr:cNvCxnSpPr/>
      </xdr:nvCxnSpPr>
      <xdr:spPr>
        <a:xfrm>
          <a:off x="2908300" y="135094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49022</xdr:rowOff>
    </xdr:from>
    <xdr:to>
      <xdr:col>10</xdr:col>
      <xdr:colOff>165100</xdr:colOff>
      <xdr:row>78</xdr:row>
      <xdr:rowOff>150622</xdr:rowOff>
    </xdr:to>
    <xdr:sp macro="" textlink="">
      <xdr:nvSpPr>
        <xdr:cNvPr id="301" name="楕円 300"/>
        <xdr:cNvSpPr/>
      </xdr:nvSpPr>
      <xdr:spPr>
        <a:xfrm>
          <a:off x="1968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99822</xdr:rowOff>
    </xdr:from>
    <xdr:to>
      <xdr:col>15</xdr:col>
      <xdr:colOff>50800</xdr:colOff>
      <xdr:row>78</xdr:row>
      <xdr:rowOff>136398</xdr:rowOff>
    </xdr:to>
    <xdr:cxnSp macro="">
      <xdr:nvCxnSpPr>
        <xdr:cNvPr id="302" name="直線コネクタ 301"/>
        <xdr:cNvCxnSpPr/>
      </xdr:nvCxnSpPr>
      <xdr:spPr>
        <a:xfrm>
          <a:off x="2019300" y="1347292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17018</xdr:rowOff>
    </xdr:from>
    <xdr:to>
      <xdr:col>6</xdr:col>
      <xdr:colOff>38100</xdr:colOff>
      <xdr:row>78</xdr:row>
      <xdr:rowOff>118618</xdr:rowOff>
    </xdr:to>
    <xdr:sp macro="" textlink="">
      <xdr:nvSpPr>
        <xdr:cNvPr id="303" name="楕円 302"/>
        <xdr:cNvSpPr/>
      </xdr:nvSpPr>
      <xdr:spPr>
        <a:xfrm>
          <a:off x="10795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67818</xdr:rowOff>
    </xdr:from>
    <xdr:to>
      <xdr:col>10</xdr:col>
      <xdr:colOff>114300</xdr:colOff>
      <xdr:row>78</xdr:row>
      <xdr:rowOff>99822</xdr:rowOff>
    </xdr:to>
    <xdr:cxnSp macro="">
      <xdr:nvCxnSpPr>
        <xdr:cNvPr id="304" name="直線コネクタ 303"/>
        <xdr:cNvCxnSpPr/>
      </xdr:nvCxnSpPr>
      <xdr:spPr>
        <a:xfrm>
          <a:off x="1130300" y="1344091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305"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306" name="n_2aveValue【公営住宅】&#10;有形固定資産減価償却率"/>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25164</xdr:rowOff>
    </xdr:from>
    <xdr:ext cx="405111" cy="259045"/>
    <xdr:sp macro="" textlink="">
      <xdr:nvSpPr>
        <xdr:cNvPr id="307" name="n_3aveValue【公営住宅】&#10;有形固定資産減価償却率"/>
        <xdr:cNvSpPr txBox="1"/>
      </xdr:nvSpPr>
      <xdr:spPr>
        <a:xfrm>
          <a:off x="1816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155464</xdr:rowOff>
    </xdr:from>
    <xdr:ext cx="405111" cy="259045"/>
    <xdr:sp macro="" textlink="">
      <xdr:nvSpPr>
        <xdr:cNvPr id="308" name="n_4aveValue【公営住宅】&#10;有形固定資産減価償却率"/>
        <xdr:cNvSpPr txBox="1"/>
      </xdr:nvSpPr>
      <xdr:spPr>
        <a:xfrm>
          <a:off x="927744"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66564</xdr:rowOff>
    </xdr:from>
    <xdr:ext cx="405111" cy="259045"/>
    <xdr:sp macro="" textlink="">
      <xdr:nvSpPr>
        <xdr:cNvPr id="309" name="n_1mainValue【公営住宅】&#10;有形固定資産減価償却率"/>
        <xdr:cNvSpPr txBox="1"/>
      </xdr:nvSpPr>
      <xdr:spPr>
        <a:xfrm>
          <a:off x="35820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32275</xdr:rowOff>
    </xdr:from>
    <xdr:ext cx="405111" cy="259045"/>
    <xdr:sp macro="" textlink="">
      <xdr:nvSpPr>
        <xdr:cNvPr id="310" name="n_2mainValue【公営住宅】&#10;有形固定資産減価償却率"/>
        <xdr:cNvSpPr txBox="1"/>
      </xdr:nvSpPr>
      <xdr:spPr>
        <a:xfrm>
          <a:off x="2705744" y="1323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167149</xdr:rowOff>
    </xdr:from>
    <xdr:ext cx="405111" cy="259045"/>
    <xdr:sp macro="" textlink="">
      <xdr:nvSpPr>
        <xdr:cNvPr id="311" name="n_3mainValue【公営住宅】&#10;有形固定資産減価償却率"/>
        <xdr:cNvSpPr txBox="1"/>
      </xdr:nvSpPr>
      <xdr:spPr>
        <a:xfrm>
          <a:off x="1816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135145</xdr:rowOff>
    </xdr:from>
    <xdr:ext cx="405111" cy="259045"/>
    <xdr:sp macro="" textlink="">
      <xdr:nvSpPr>
        <xdr:cNvPr id="312" name="n_4mainValue【公営住宅】&#10;有形固定資産減価償却率"/>
        <xdr:cNvSpPr txBox="1"/>
      </xdr:nvSpPr>
      <xdr:spPr>
        <a:xfrm>
          <a:off x="927744" y="1316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34" name="直線コネクタ 333"/>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5"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36" name="直線コネクタ 33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37"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38" name="直線コネクタ 337"/>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91915</xdr:rowOff>
    </xdr:from>
    <xdr:ext cx="469744" cy="259045"/>
    <xdr:sp macro="" textlink="">
      <xdr:nvSpPr>
        <xdr:cNvPr id="339" name="【公営住宅】&#10;一人当たり面積平均値テキスト"/>
        <xdr:cNvSpPr txBox="1"/>
      </xdr:nvSpPr>
      <xdr:spPr>
        <a:xfrm>
          <a:off x="10515600" y="14493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40" name="フローチャート: 判断 339"/>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41" name="フローチャート: 判断 340"/>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42" name="フローチャート: 判断 341"/>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43" name="フローチャート: 判断 342"/>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44" name="フローチャート: 判断 343"/>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91084</xdr:rowOff>
    </xdr:from>
    <xdr:to>
      <xdr:col>55</xdr:col>
      <xdr:colOff>50800</xdr:colOff>
      <xdr:row>79</xdr:row>
      <xdr:rowOff>21234</xdr:rowOff>
    </xdr:to>
    <xdr:sp macro="" textlink="">
      <xdr:nvSpPr>
        <xdr:cNvPr id="350" name="楕円 349"/>
        <xdr:cNvSpPr/>
      </xdr:nvSpPr>
      <xdr:spPr>
        <a:xfrm>
          <a:off x="10426700" y="134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44111</xdr:rowOff>
    </xdr:from>
    <xdr:ext cx="469744" cy="259045"/>
    <xdr:sp macro="" textlink="">
      <xdr:nvSpPr>
        <xdr:cNvPr id="351" name="【公営住宅】&#10;一人当たり面積該当値テキスト"/>
        <xdr:cNvSpPr txBox="1"/>
      </xdr:nvSpPr>
      <xdr:spPr>
        <a:xfrm>
          <a:off x="10515600" y="1341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81941</xdr:rowOff>
    </xdr:from>
    <xdr:to>
      <xdr:col>50</xdr:col>
      <xdr:colOff>165100</xdr:colOff>
      <xdr:row>79</xdr:row>
      <xdr:rowOff>12091</xdr:rowOff>
    </xdr:to>
    <xdr:sp macro="" textlink="">
      <xdr:nvSpPr>
        <xdr:cNvPr id="352" name="楕円 351"/>
        <xdr:cNvSpPr/>
      </xdr:nvSpPr>
      <xdr:spPr>
        <a:xfrm>
          <a:off x="9588500" y="134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132741</xdr:rowOff>
    </xdr:from>
    <xdr:to>
      <xdr:col>55</xdr:col>
      <xdr:colOff>0</xdr:colOff>
      <xdr:row>78</xdr:row>
      <xdr:rowOff>141884</xdr:rowOff>
    </xdr:to>
    <xdr:cxnSp macro="">
      <xdr:nvCxnSpPr>
        <xdr:cNvPr id="353" name="直線コネクタ 352"/>
        <xdr:cNvCxnSpPr/>
      </xdr:nvCxnSpPr>
      <xdr:spPr>
        <a:xfrm>
          <a:off x="9639300" y="1350584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154636</xdr:rowOff>
    </xdr:from>
    <xdr:to>
      <xdr:col>46</xdr:col>
      <xdr:colOff>38100</xdr:colOff>
      <xdr:row>78</xdr:row>
      <xdr:rowOff>84786</xdr:rowOff>
    </xdr:to>
    <xdr:sp macro="" textlink="">
      <xdr:nvSpPr>
        <xdr:cNvPr id="354" name="楕円 353"/>
        <xdr:cNvSpPr/>
      </xdr:nvSpPr>
      <xdr:spPr>
        <a:xfrm>
          <a:off x="8699500" y="133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33986</xdr:rowOff>
    </xdr:from>
    <xdr:to>
      <xdr:col>50</xdr:col>
      <xdr:colOff>114300</xdr:colOff>
      <xdr:row>78</xdr:row>
      <xdr:rowOff>132741</xdr:rowOff>
    </xdr:to>
    <xdr:cxnSp macro="">
      <xdr:nvCxnSpPr>
        <xdr:cNvPr id="355" name="直線コネクタ 354"/>
        <xdr:cNvCxnSpPr/>
      </xdr:nvCxnSpPr>
      <xdr:spPr>
        <a:xfrm>
          <a:off x="8750300" y="13407086"/>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169266</xdr:rowOff>
    </xdr:from>
    <xdr:to>
      <xdr:col>41</xdr:col>
      <xdr:colOff>101600</xdr:colOff>
      <xdr:row>78</xdr:row>
      <xdr:rowOff>99416</xdr:rowOff>
    </xdr:to>
    <xdr:sp macro="" textlink="">
      <xdr:nvSpPr>
        <xdr:cNvPr id="356" name="楕円 355"/>
        <xdr:cNvSpPr/>
      </xdr:nvSpPr>
      <xdr:spPr>
        <a:xfrm>
          <a:off x="7810500" y="133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33986</xdr:rowOff>
    </xdr:from>
    <xdr:to>
      <xdr:col>45</xdr:col>
      <xdr:colOff>177800</xdr:colOff>
      <xdr:row>78</xdr:row>
      <xdr:rowOff>48616</xdr:rowOff>
    </xdr:to>
    <xdr:cxnSp macro="">
      <xdr:nvCxnSpPr>
        <xdr:cNvPr id="357" name="直線コネクタ 356"/>
        <xdr:cNvCxnSpPr/>
      </xdr:nvCxnSpPr>
      <xdr:spPr>
        <a:xfrm flipV="1">
          <a:off x="7861300" y="1340708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161950</xdr:rowOff>
    </xdr:from>
    <xdr:to>
      <xdr:col>36</xdr:col>
      <xdr:colOff>165100</xdr:colOff>
      <xdr:row>78</xdr:row>
      <xdr:rowOff>92100</xdr:rowOff>
    </xdr:to>
    <xdr:sp macro="" textlink="">
      <xdr:nvSpPr>
        <xdr:cNvPr id="358" name="楕円 357"/>
        <xdr:cNvSpPr/>
      </xdr:nvSpPr>
      <xdr:spPr>
        <a:xfrm>
          <a:off x="6921500" y="133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41300</xdr:rowOff>
    </xdr:from>
    <xdr:to>
      <xdr:col>41</xdr:col>
      <xdr:colOff>50800</xdr:colOff>
      <xdr:row>78</xdr:row>
      <xdr:rowOff>48616</xdr:rowOff>
    </xdr:to>
    <xdr:cxnSp macro="">
      <xdr:nvCxnSpPr>
        <xdr:cNvPr id="359" name="直線コネクタ 358"/>
        <xdr:cNvCxnSpPr/>
      </xdr:nvCxnSpPr>
      <xdr:spPr>
        <a:xfrm>
          <a:off x="6972300" y="13414400"/>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37964</xdr:rowOff>
    </xdr:from>
    <xdr:ext cx="469744" cy="259045"/>
    <xdr:sp macro="" textlink="">
      <xdr:nvSpPr>
        <xdr:cNvPr id="360" name="n_1aveValue【公営住宅】&#10;一人当たり面積"/>
        <xdr:cNvSpPr txBox="1"/>
      </xdr:nvSpPr>
      <xdr:spPr>
        <a:xfrm>
          <a:off x="93917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40251</xdr:rowOff>
    </xdr:from>
    <xdr:ext cx="469744" cy="259045"/>
    <xdr:sp macro="" textlink="">
      <xdr:nvSpPr>
        <xdr:cNvPr id="361" name="n_2aveValue【公営住宅】&#10;一人当たり面積"/>
        <xdr:cNvSpPr txBox="1"/>
      </xdr:nvSpPr>
      <xdr:spPr>
        <a:xfrm>
          <a:off x="8515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34765</xdr:rowOff>
    </xdr:from>
    <xdr:ext cx="469744" cy="259045"/>
    <xdr:sp macro="" textlink="">
      <xdr:nvSpPr>
        <xdr:cNvPr id="362" name="n_3aveValue【公営住宅】&#10;一人当たり面積"/>
        <xdr:cNvSpPr txBox="1"/>
      </xdr:nvSpPr>
      <xdr:spPr>
        <a:xfrm>
          <a:off x="7626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138549</xdr:rowOff>
    </xdr:from>
    <xdr:ext cx="469744" cy="259045"/>
    <xdr:sp macro="" textlink="">
      <xdr:nvSpPr>
        <xdr:cNvPr id="363" name="n_4aveValue【公営住宅】&#10;一人当たり面積"/>
        <xdr:cNvSpPr txBox="1"/>
      </xdr:nvSpPr>
      <xdr:spPr>
        <a:xfrm>
          <a:off x="6737427" y="1454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28618</xdr:rowOff>
    </xdr:from>
    <xdr:ext cx="469744" cy="259045"/>
    <xdr:sp macro="" textlink="">
      <xdr:nvSpPr>
        <xdr:cNvPr id="364" name="n_1mainValue【公営住宅】&#10;一人当たり面積"/>
        <xdr:cNvSpPr txBox="1"/>
      </xdr:nvSpPr>
      <xdr:spPr>
        <a:xfrm>
          <a:off x="9391727" y="1323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101313</xdr:rowOff>
    </xdr:from>
    <xdr:ext cx="469744" cy="259045"/>
    <xdr:sp macro="" textlink="">
      <xdr:nvSpPr>
        <xdr:cNvPr id="365" name="n_2mainValue【公営住宅】&#10;一人当たり面積"/>
        <xdr:cNvSpPr txBox="1"/>
      </xdr:nvSpPr>
      <xdr:spPr>
        <a:xfrm>
          <a:off x="8515427" y="1313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115943</xdr:rowOff>
    </xdr:from>
    <xdr:ext cx="469744" cy="259045"/>
    <xdr:sp macro="" textlink="">
      <xdr:nvSpPr>
        <xdr:cNvPr id="366" name="n_3mainValue【公営住宅】&#10;一人当たり面積"/>
        <xdr:cNvSpPr txBox="1"/>
      </xdr:nvSpPr>
      <xdr:spPr>
        <a:xfrm>
          <a:off x="7626427" y="1314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108627</xdr:rowOff>
    </xdr:from>
    <xdr:ext cx="469744" cy="259045"/>
    <xdr:sp macro="" textlink="">
      <xdr:nvSpPr>
        <xdr:cNvPr id="367" name="n_4mainValue【公営住宅】&#10;一人当たり面積"/>
        <xdr:cNvSpPr txBox="1"/>
      </xdr:nvSpPr>
      <xdr:spPr>
        <a:xfrm>
          <a:off x="6737427" y="131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4" name="テキスト ボックス 3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5" name="直線コネクタ 3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6" name="テキスト ボックス 39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7" name="直線コネクタ 3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8" name="テキスト ボックス 3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9" name="直線コネクタ 3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0" name="テキスト ボックス 3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1" name="直線コネクタ 4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2" name="テキスト ボックス 4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3" name="直線コネクタ 4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4" name="テキスト ボックス 4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408" name="直線コネクタ 407"/>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409"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410" name="直線コネクタ 409"/>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411"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412" name="直線コネクタ 411"/>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13" name="【認定こども園・幼稚園・保育所】&#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14" name="フローチャート: 判断 41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5" name="フローチャート: 判断 41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6" name="フローチャート: 判断 415"/>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17" name="フローチャート: 判断 416"/>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18" name="フローチャート: 判断 417"/>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137795</xdr:rowOff>
    </xdr:from>
    <xdr:to>
      <xdr:col>85</xdr:col>
      <xdr:colOff>177800</xdr:colOff>
      <xdr:row>42</xdr:row>
      <xdr:rowOff>67945</xdr:rowOff>
    </xdr:to>
    <xdr:sp macro="" textlink="">
      <xdr:nvSpPr>
        <xdr:cNvPr id="424" name="楕円 423"/>
        <xdr:cNvSpPr/>
      </xdr:nvSpPr>
      <xdr:spPr>
        <a:xfrm>
          <a:off x="162687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52722</xdr:rowOff>
    </xdr:from>
    <xdr:ext cx="405111" cy="259045"/>
    <xdr:sp macro="" textlink="">
      <xdr:nvSpPr>
        <xdr:cNvPr id="425" name="【認定こども園・幼稚園・保育所】&#10;有形固定資産減価償却率該当値テキスト"/>
        <xdr:cNvSpPr txBox="1"/>
      </xdr:nvSpPr>
      <xdr:spPr>
        <a:xfrm>
          <a:off x="16357600" y="70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116840</xdr:rowOff>
    </xdr:from>
    <xdr:to>
      <xdr:col>81</xdr:col>
      <xdr:colOff>101600</xdr:colOff>
      <xdr:row>42</xdr:row>
      <xdr:rowOff>46990</xdr:rowOff>
    </xdr:to>
    <xdr:sp macro="" textlink="">
      <xdr:nvSpPr>
        <xdr:cNvPr id="426" name="楕円 425"/>
        <xdr:cNvSpPr/>
      </xdr:nvSpPr>
      <xdr:spPr>
        <a:xfrm>
          <a:off x="15430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167640</xdr:rowOff>
    </xdr:from>
    <xdr:to>
      <xdr:col>85</xdr:col>
      <xdr:colOff>127000</xdr:colOff>
      <xdr:row>42</xdr:row>
      <xdr:rowOff>17145</xdr:rowOff>
    </xdr:to>
    <xdr:cxnSp macro="">
      <xdr:nvCxnSpPr>
        <xdr:cNvPr id="427" name="直線コネクタ 426"/>
        <xdr:cNvCxnSpPr/>
      </xdr:nvCxnSpPr>
      <xdr:spPr>
        <a:xfrm>
          <a:off x="15481300" y="71970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95885</xdr:rowOff>
    </xdr:from>
    <xdr:to>
      <xdr:col>76</xdr:col>
      <xdr:colOff>165100</xdr:colOff>
      <xdr:row>42</xdr:row>
      <xdr:rowOff>26035</xdr:rowOff>
    </xdr:to>
    <xdr:sp macro="" textlink="">
      <xdr:nvSpPr>
        <xdr:cNvPr id="428" name="楕円 427"/>
        <xdr:cNvSpPr/>
      </xdr:nvSpPr>
      <xdr:spPr>
        <a:xfrm>
          <a:off x="145415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146685</xdr:rowOff>
    </xdr:from>
    <xdr:to>
      <xdr:col>81</xdr:col>
      <xdr:colOff>50800</xdr:colOff>
      <xdr:row>41</xdr:row>
      <xdr:rowOff>167640</xdr:rowOff>
    </xdr:to>
    <xdr:cxnSp macro="">
      <xdr:nvCxnSpPr>
        <xdr:cNvPr id="429" name="直線コネクタ 428"/>
        <xdr:cNvCxnSpPr/>
      </xdr:nvCxnSpPr>
      <xdr:spPr>
        <a:xfrm>
          <a:off x="14592300" y="71761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74930</xdr:rowOff>
    </xdr:from>
    <xdr:to>
      <xdr:col>72</xdr:col>
      <xdr:colOff>38100</xdr:colOff>
      <xdr:row>42</xdr:row>
      <xdr:rowOff>5080</xdr:rowOff>
    </xdr:to>
    <xdr:sp macro="" textlink="">
      <xdr:nvSpPr>
        <xdr:cNvPr id="430" name="楕円 429"/>
        <xdr:cNvSpPr/>
      </xdr:nvSpPr>
      <xdr:spPr>
        <a:xfrm>
          <a:off x="13652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125730</xdr:rowOff>
    </xdr:from>
    <xdr:to>
      <xdr:col>76</xdr:col>
      <xdr:colOff>114300</xdr:colOff>
      <xdr:row>41</xdr:row>
      <xdr:rowOff>146685</xdr:rowOff>
    </xdr:to>
    <xdr:cxnSp macro="">
      <xdr:nvCxnSpPr>
        <xdr:cNvPr id="431" name="直線コネクタ 430"/>
        <xdr:cNvCxnSpPr/>
      </xdr:nvCxnSpPr>
      <xdr:spPr>
        <a:xfrm>
          <a:off x="13703300" y="71551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55880</xdr:rowOff>
    </xdr:from>
    <xdr:to>
      <xdr:col>67</xdr:col>
      <xdr:colOff>101600</xdr:colOff>
      <xdr:row>41</xdr:row>
      <xdr:rowOff>157480</xdr:rowOff>
    </xdr:to>
    <xdr:sp macro="" textlink="">
      <xdr:nvSpPr>
        <xdr:cNvPr id="432" name="楕円 431"/>
        <xdr:cNvSpPr/>
      </xdr:nvSpPr>
      <xdr:spPr>
        <a:xfrm>
          <a:off x="12763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106680</xdr:rowOff>
    </xdr:from>
    <xdr:to>
      <xdr:col>71</xdr:col>
      <xdr:colOff>177800</xdr:colOff>
      <xdr:row>41</xdr:row>
      <xdr:rowOff>125730</xdr:rowOff>
    </xdr:to>
    <xdr:cxnSp macro="">
      <xdr:nvCxnSpPr>
        <xdr:cNvPr id="433" name="直線コネクタ 432"/>
        <xdr:cNvCxnSpPr/>
      </xdr:nvCxnSpPr>
      <xdr:spPr>
        <a:xfrm>
          <a:off x="12814300" y="7136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34"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35" name="n_2aveValue【認定こども園・幼稚園・保育所】&#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36" name="n_3aveValue【認定こども園・幼稚園・保育所】&#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437" name="n_4aveValue【認定こども園・幼稚園・保育所】&#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38117</xdr:rowOff>
    </xdr:from>
    <xdr:ext cx="405111" cy="259045"/>
    <xdr:sp macro="" textlink="">
      <xdr:nvSpPr>
        <xdr:cNvPr id="438" name="n_1mainValue【認定こども園・幼稚園・保育所】&#10;有形固定資産減価償却率"/>
        <xdr:cNvSpPr txBox="1"/>
      </xdr:nvSpPr>
      <xdr:spPr>
        <a:xfrm>
          <a:off x="152660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17162</xdr:rowOff>
    </xdr:from>
    <xdr:ext cx="405111" cy="259045"/>
    <xdr:sp macro="" textlink="">
      <xdr:nvSpPr>
        <xdr:cNvPr id="439" name="n_2mainValue【認定こども園・幼稚園・保育所】&#10;有形固定資産減価償却率"/>
        <xdr:cNvSpPr txBox="1"/>
      </xdr:nvSpPr>
      <xdr:spPr>
        <a:xfrm>
          <a:off x="14389744"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167657</xdr:rowOff>
    </xdr:from>
    <xdr:ext cx="405111" cy="259045"/>
    <xdr:sp macro="" textlink="">
      <xdr:nvSpPr>
        <xdr:cNvPr id="440" name="n_3mainValue【認定こども園・幼稚園・保育所】&#10;有形固定資産減価償却率"/>
        <xdr:cNvSpPr txBox="1"/>
      </xdr:nvSpPr>
      <xdr:spPr>
        <a:xfrm>
          <a:off x="1350074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148607</xdr:rowOff>
    </xdr:from>
    <xdr:ext cx="405111" cy="259045"/>
    <xdr:sp macro="" textlink="">
      <xdr:nvSpPr>
        <xdr:cNvPr id="441" name="n_4mainValue【認定こども園・幼稚園・保育所】&#10;有形固定資産減価償却率"/>
        <xdr:cNvSpPr txBox="1"/>
      </xdr:nvSpPr>
      <xdr:spPr>
        <a:xfrm>
          <a:off x="126117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2" name="直線コネクタ 4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3" name="テキスト ボックス 4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4" name="直線コネクタ 4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5" name="テキスト ボックス 4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6" name="直線コネクタ 4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7" name="テキスト ボックス 4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8" name="直線コネクタ 4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9" name="テキスト ボックス 4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0" name="直線コネクタ 4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1" name="テキスト ボックス 4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5" name="直線コネクタ 464"/>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6"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7" name="直線コネクタ 466"/>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68"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69" name="直線コネクタ 468"/>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70"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71" name="フローチャート: 判断 470"/>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72" name="フローチャート: 判断 471"/>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73" name="フローチャート: 判断 472"/>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74" name="フローチャート: 判断 473"/>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75" name="フローチャート: 判断 474"/>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6350</xdr:rowOff>
    </xdr:from>
    <xdr:to>
      <xdr:col>116</xdr:col>
      <xdr:colOff>114300</xdr:colOff>
      <xdr:row>41</xdr:row>
      <xdr:rowOff>107950</xdr:rowOff>
    </xdr:to>
    <xdr:sp macro="" textlink="">
      <xdr:nvSpPr>
        <xdr:cNvPr id="481" name="楕円 480"/>
        <xdr:cNvSpPr/>
      </xdr:nvSpPr>
      <xdr:spPr>
        <a:xfrm>
          <a:off x="22110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92727</xdr:rowOff>
    </xdr:from>
    <xdr:ext cx="469744" cy="259045"/>
    <xdr:sp macro="" textlink="">
      <xdr:nvSpPr>
        <xdr:cNvPr id="482" name="【認定こども園・幼稚園・保育所】&#10;一人当たり面積該当値テキスト"/>
        <xdr:cNvSpPr txBox="1"/>
      </xdr:nvSpPr>
      <xdr:spPr>
        <a:xfrm>
          <a:off x="22199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xdr:rowOff>
    </xdr:from>
    <xdr:to>
      <xdr:col>112</xdr:col>
      <xdr:colOff>38100</xdr:colOff>
      <xdr:row>41</xdr:row>
      <xdr:rowOff>107950</xdr:rowOff>
    </xdr:to>
    <xdr:sp macro="" textlink="">
      <xdr:nvSpPr>
        <xdr:cNvPr id="483" name="楕円 482"/>
        <xdr:cNvSpPr/>
      </xdr:nvSpPr>
      <xdr:spPr>
        <a:xfrm>
          <a:off x="21272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57150</xdr:rowOff>
    </xdr:from>
    <xdr:to>
      <xdr:col>116</xdr:col>
      <xdr:colOff>63500</xdr:colOff>
      <xdr:row>41</xdr:row>
      <xdr:rowOff>57150</xdr:rowOff>
    </xdr:to>
    <xdr:cxnSp macro="">
      <xdr:nvCxnSpPr>
        <xdr:cNvPr id="484" name="直線コネクタ 483"/>
        <xdr:cNvCxnSpPr/>
      </xdr:nvCxnSpPr>
      <xdr:spPr>
        <a:xfrm>
          <a:off x="21323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6350</xdr:rowOff>
    </xdr:from>
    <xdr:to>
      <xdr:col>107</xdr:col>
      <xdr:colOff>101600</xdr:colOff>
      <xdr:row>41</xdr:row>
      <xdr:rowOff>107950</xdr:rowOff>
    </xdr:to>
    <xdr:sp macro="" textlink="">
      <xdr:nvSpPr>
        <xdr:cNvPr id="485" name="楕円 484"/>
        <xdr:cNvSpPr/>
      </xdr:nvSpPr>
      <xdr:spPr>
        <a:xfrm>
          <a:off x="20383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57150</xdr:rowOff>
    </xdr:from>
    <xdr:to>
      <xdr:col>111</xdr:col>
      <xdr:colOff>177800</xdr:colOff>
      <xdr:row>41</xdr:row>
      <xdr:rowOff>57150</xdr:rowOff>
    </xdr:to>
    <xdr:cxnSp macro="">
      <xdr:nvCxnSpPr>
        <xdr:cNvPr id="486" name="直線コネクタ 485"/>
        <xdr:cNvCxnSpPr/>
      </xdr:nvCxnSpPr>
      <xdr:spPr>
        <a:xfrm>
          <a:off x="20434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6350</xdr:rowOff>
    </xdr:from>
    <xdr:to>
      <xdr:col>102</xdr:col>
      <xdr:colOff>165100</xdr:colOff>
      <xdr:row>41</xdr:row>
      <xdr:rowOff>107950</xdr:rowOff>
    </xdr:to>
    <xdr:sp macro="" textlink="">
      <xdr:nvSpPr>
        <xdr:cNvPr id="487" name="楕円 486"/>
        <xdr:cNvSpPr/>
      </xdr:nvSpPr>
      <xdr:spPr>
        <a:xfrm>
          <a:off x="19494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57150</xdr:rowOff>
    </xdr:from>
    <xdr:to>
      <xdr:col>107</xdr:col>
      <xdr:colOff>50800</xdr:colOff>
      <xdr:row>41</xdr:row>
      <xdr:rowOff>57150</xdr:rowOff>
    </xdr:to>
    <xdr:cxnSp macro="">
      <xdr:nvCxnSpPr>
        <xdr:cNvPr id="488" name="直線コネクタ 487"/>
        <xdr:cNvCxnSpPr/>
      </xdr:nvCxnSpPr>
      <xdr:spPr>
        <a:xfrm>
          <a:off x="19545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162560</xdr:rowOff>
    </xdr:from>
    <xdr:to>
      <xdr:col>98</xdr:col>
      <xdr:colOff>38100</xdr:colOff>
      <xdr:row>41</xdr:row>
      <xdr:rowOff>92710</xdr:rowOff>
    </xdr:to>
    <xdr:sp macro="" textlink="">
      <xdr:nvSpPr>
        <xdr:cNvPr id="489" name="楕円 488"/>
        <xdr:cNvSpPr/>
      </xdr:nvSpPr>
      <xdr:spPr>
        <a:xfrm>
          <a:off x="18605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41910</xdr:rowOff>
    </xdr:from>
    <xdr:to>
      <xdr:col>102</xdr:col>
      <xdr:colOff>114300</xdr:colOff>
      <xdr:row>41</xdr:row>
      <xdr:rowOff>57150</xdr:rowOff>
    </xdr:to>
    <xdr:cxnSp macro="">
      <xdr:nvCxnSpPr>
        <xdr:cNvPr id="490" name="直線コネクタ 489"/>
        <xdr:cNvCxnSpPr/>
      </xdr:nvCxnSpPr>
      <xdr:spPr>
        <a:xfrm>
          <a:off x="18656300" y="7071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91"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92"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93"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494" name="n_4aveValue【認定こども園・幼稚園・保育所】&#10;一人当たり面積"/>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99077</xdr:rowOff>
    </xdr:from>
    <xdr:ext cx="469744" cy="259045"/>
    <xdr:sp macro="" textlink="">
      <xdr:nvSpPr>
        <xdr:cNvPr id="495" name="n_1mainValue【認定こども園・幼稚園・保育所】&#10;一人当たり面積"/>
        <xdr:cNvSpPr txBox="1"/>
      </xdr:nvSpPr>
      <xdr:spPr>
        <a:xfrm>
          <a:off x="21075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99077</xdr:rowOff>
    </xdr:from>
    <xdr:ext cx="469744" cy="259045"/>
    <xdr:sp macro="" textlink="">
      <xdr:nvSpPr>
        <xdr:cNvPr id="496" name="n_2mainValue【認定こども園・幼稚園・保育所】&#10;一人当たり面積"/>
        <xdr:cNvSpPr txBox="1"/>
      </xdr:nvSpPr>
      <xdr:spPr>
        <a:xfrm>
          <a:off x="20199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99077</xdr:rowOff>
    </xdr:from>
    <xdr:ext cx="469744" cy="259045"/>
    <xdr:sp macro="" textlink="">
      <xdr:nvSpPr>
        <xdr:cNvPr id="497" name="n_3mainValue【認定こども園・幼稚園・保育所】&#10;一人当たり面積"/>
        <xdr:cNvSpPr txBox="1"/>
      </xdr:nvSpPr>
      <xdr:spPr>
        <a:xfrm>
          <a:off x="19310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83837</xdr:rowOff>
    </xdr:from>
    <xdr:ext cx="469744" cy="259045"/>
    <xdr:sp macro="" textlink="">
      <xdr:nvSpPr>
        <xdr:cNvPr id="498" name="n_4mainValue【認定こども園・幼稚園・保育所】&#10;一人当たり面積"/>
        <xdr:cNvSpPr txBox="1"/>
      </xdr:nvSpPr>
      <xdr:spPr>
        <a:xfrm>
          <a:off x="18421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1" name="テキスト ボックス 51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1" name="テキスト ボックス 52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25" name="直線コネクタ 524"/>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26"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27" name="直線コネクタ 526"/>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28"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29" name="直線コネクタ 528"/>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530" name="【学校施設】&#10;有形固定資産減価償却率平均値テキスト"/>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31" name="フローチャート: 判断 530"/>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32" name="フローチャート: 判断 531"/>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3" name="フローチャート: 判断 532"/>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34" name="フローチャート: 判断 533"/>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535" name="フローチャート: 判断 534"/>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92891</xdr:rowOff>
    </xdr:from>
    <xdr:to>
      <xdr:col>85</xdr:col>
      <xdr:colOff>177800</xdr:colOff>
      <xdr:row>59</xdr:row>
      <xdr:rowOff>23041</xdr:rowOff>
    </xdr:to>
    <xdr:sp macro="" textlink="">
      <xdr:nvSpPr>
        <xdr:cNvPr id="541" name="楕円 540"/>
        <xdr:cNvSpPr/>
      </xdr:nvSpPr>
      <xdr:spPr>
        <a:xfrm>
          <a:off x="16268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115768</xdr:rowOff>
    </xdr:from>
    <xdr:ext cx="405111" cy="259045"/>
    <xdr:sp macro="" textlink="">
      <xdr:nvSpPr>
        <xdr:cNvPr id="542" name="【学校施設】&#10;有形固定資産減価償却率該当値テキスト"/>
        <xdr:cNvSpPr txBox="1"/>
      </xdr:nvSpPr>
      <xdr:spPr>
        <a:xfrm>
          <a:off x="16357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34109</xdr:rowOff>
    </xdr:from>
    <xdr:to>
      <xdr:col>81</xdr:col>
      <xdr:colOff>101600</xdr:colOff>
      <xdr:row>58</xdr:row>
      <xdr:rowOff>135709</xdr:rowOff>
    </xdr:to>
    <xdr:sp macro="" textlink="">
      <xdr:nvSpPr>
        <xdr:cNvPr id="543" name="楕円 542"/>
        <xdr:cNvSpPr/>
      </xdr:nvSpPr>
      <xdr:spPr>
        <a:xfrm>
          <a:off x="15430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84909</xdr:rowOff>
    </xdr:from>
    <xdr:to>
      <xdr:col>85</xdr:col>
      <xdr:colOff>127000</xdr:colOff>
      <xdr:row>58</xdr:row>
      <xdr:rowOff>143691</xdr:rowOff>
    </xdr:to>
    <xdr:cxnSp macro="">
      <xdr:nvCxnSpPr>
        <xdr:cNvPr id="544" name="直線コネクタ 543"/>
        <xdr:cNvCxnSpPr/>
      </xdr:nvCxnSpPr>
      <xdr:spPr>
        <a:xfrm>
          <a:off x="15481300" y="1002900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92891</xdr:rowOff>
    </xdr:from>
    <xdr:to>
      <xdr:col>76</xdr:col>
      <xdr:colOff>165100</xdr:colOff>
      <xdr:row>59</xdr:row>
      <xdr:rowOff>23041</xdr:rowOff>
    </xdr:to>
    <xdr:sp macro="" textlink="">
      <xdr:nvSpPr>
        <xdr:cNvPr id="545" name="楕円 544"/>
        <xdr:cNvSpPr/>
      </xdr:nvSpPr>
      <xdr:spPr>
        <a:xfrm>
          <a:off x="14541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84909</xdr:rowOff>
    </xdr:from>
    <xdr:to>
      <xdr:col>81</xdr:col>
      <xdr:colOff>50800</xdr:colOff>
      <xdr:row>58</xdr:row>
      <xdr:rowOff>143691</xdr:rowOff>
    </xdr:to>
    <xdr:cxnSp macro="">
      <xdr:nvCxnSpPr>
        <xdr:cNvPr id="546" name="直線コネクタ 545"/>
        <xdr:cNvCxnSpPr/>
      </xdr:nvCxnSpPr>
      <xdr:spPr>
        <a:xfrm flipV="1">
          <a:off x="14592300" y="100290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89626</xdr:rowOff>
    </xdr:from>
    <xdr:to>
      <xdr:col>72</xdr:col>
      <xdr:colOff>38100</xdr:colOff>
      <xdr:row>59</xdr:row>
      <xdr:rowOff>19776</xdr:rowOff>
    </xdr:to>
    <xdr:sp macro="" textlink="">
      <xdr:nvSpPr>
        <xdr:cNvPr id="547" name="楕円 546"/>
        <xdr:cNvSpPr/>
      </xdr:nvSpPr>
      <xdr:spPr>
        <a:xfrm>
          <a:off x="13652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140426</xdr:rowOff>
    </xdr:from>
    <xdr:to>
      <xdr:col>76</xdr:col>
      <xdr:colOff>114300</xdr:colOff>
      <xdr:row>58</xdr:row>
      <xdr:rowOff>143691</xdr:rowOff>
    </xdr:to>
    <xdr:cxnSp macro="">
      <xdr:nvCxnSpPr>
        <xdr:cNvPr id="548" name="直線コネクタ 547"/>
        <xdr:cNvCxnSpPr/>
      </xdr:nvCxnSpPr>
      <xdr:spPr>
        <a:xfrm>
          <a:off x="13703300" y="100845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40640</xdr:rowOff>
    </xdr:from>
    <xdr:to>
      <xdr:col>67</xdr:col>
      <xdr:colOff>101600</xdr:colOff>
      <xdr:row>58</xdr:row>
      <xdr:rowOff>142240</xdr:rowOff>
    </xdr:to>
    <xdr:sp macro="" textlink="">
      <xdr:nvSpPr>
        <xdr:cNvPr id="549" name="楕円 548"/>
        <xdr:cNvSpPr/>
      </xdr:nvSpPr>
      <xdr:spPr>
        <a:xfrm>
          <a:off x="1276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91440</xdr:rowOff>
    </xdr:from>
    <xdr:to>
      <xdr:col>71</xdr:col>
      <xdr:colOff>177800</xdr:colOff>
      <xdr:row>58</xdr:row>
      <xdr:rowOff>140426</xdr:rowOff>
    </xdr:to>
    <xdr:cxnSp macro="">
      <xdr:nvCxnSpPr>
        <xdr:cNvPr id="550" name="直線コネクタ 549"/>
        <xdr:cNvCxnSpPr/>
      </xdr:nvCxnSpPr>
      <xdr:spPr>
        <a:xfrm>
          <a:off x="12814300" y="100355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51"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52"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553" name="n_3aveValue【学校施設】&#10;有形固定資産減価償却率"/>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105608</xdr:rowOff>
    </xdr:from>
    <xdr:ext cx="405111" cy="259045"/>
    <xdr:sp macro="" textlink="">
      <xdr:nvSpPr>
        <xdr:cNvPr id="554" name="n_4aveValue【学校施設】&#10;有形固定資産減価償却率"/>
        <xdr:cNvSpPr txBox="1"/>
      </xdr:nvSpPr>
      <xdr:spPr>
        <a:xfrm>
          <a:off x="12611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152236</xdr:rowOff>
    </xdr:from>
    <xdr:ext cx="405111" cy="259045"/>
    <xdr:sp macro="" textlink="">
      <xdr:nvSpPr>
        <xdr:cNvPr id="555" name="n_1mainValue【学校施設】&#10;有形固定資産減価償却率"/>
        <xdr:cNvSpPr txBox="1"/>
      </xdr:nvSpPr>
      <xdr:spPr>
        <a:xfrm>
          <a:off x="152660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39568</xdr:rowOff>
    </xdr:from>
    <xdr:ext cx="405111" cy="259045"/>
    <xdr:sp macro="" textlink="">
      <xdr:nvSpPr>
        <xdr:cNvPr id="556" name="n_2mainValue【学校施設】&#10;有形固定資産減価償却率"/>
        <xdr:cNvSpPr txBox="1"/>
      </xdr:nvSpPr>
      <xdr:spPr>
        <a:xfrm>
          <a:off x="14389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36303</xdr:rowOff>
    </xdr:from>
    <xdr:ext cx="405111" cy="259045"/>
    <xdr:sp macro="" textlink="">
      <xdr:nvSpPr>
        <xdr:cNvPr id="557" name="n_3mainValue【学校施設】&#10;有形固定資産減価償却率"/>
        <xdr:cNvSpPr txBox="1"/>
      </xdr:nvSpPr>
      <xdr:spPr>
        <a:xfrm>
          <a:off x="13500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58" name="n_4mainValue【学校施設】&#10;有形固定資産減価償却率"/>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0" name="直線コネクタ 5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81" name="直線コネクタ 580"/>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82"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83" name="直線コネクタ 582"/>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84"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85" name="直線コネクタ 584"/>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144340</xdr:rowOff>
    </xdr:from>
    <xdr:ext cx="469744" cy="259045"/>
    <xdr:sp macro="" textlink="">
      <xdr:nvSpPr>
        <xdr:cNvPr id="586" name="【学校施設】&#10;一人当たり面積平均値テキスト"/>
        <xdr:cNvSpPr txBox="1"/>
      </xdr:nvSpPr>
      <xdr:spPr>
        <a:xfrm>
          <a:off x="22199600" y="10774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87" name="フローチャート: 判断 586"/>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88" name="フローチャート: 判断 587"/>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89" name="フローチャート: 判断 588"/>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90" name="フローチャート: 判断 589"/>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591" name="フローチャート: 判断 590"/>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153112</xdr:rowOff>
    </xdr:from>
    <xdr:to>
      <xdr:col>116</xdr:col>
      <xdr:colOff>114300</xdr:colOff>
      <xdr:row>62</xdr:row>
      <xdr:rowOff>83262</xdr:rowOff>
    </xdr:to>
    <xdr:sp macro="" textlink="">
      <xdr:nvSpPr>
        <xdr:cNvPr id="597" name="楕円 596"/>
        <xdr:cNvSpPr/>
      </xdr:nvSpPr>
      <xdr:spPr>
        <a:xfrm>
          <a:off x="22110700" y="1061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4539</xdr:rowOff>
    </xdr:from>
    <xdr:ext cx="469744" cy="259045"/>
    <xdr:sp macro="" textlink="">
      <xdr:nvSpPr>
        <xdr:cNvPr id="598" name="【学校施設】&#10;一人当たり面積該当値テキスト"/>
        <xdr:cNvSpPr txBox="1"/>
      </xdr:nvSpPr>
      <xdr:spPr>
        <a:xfrm>
          <a:off x="22199600" y="1046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144882</xdr:rowOff>
    </xdr:from>
    <xdr:to>
      <xdr:col>112</xdr:col>
      <xdr:colOff>38100</xdr:colOff>
      <xdr:row>61</xdr:row>
      <xdr:rowOff>75032</xdr:rowOff>
    </xdr:to>
    <xdr:sp macro="" textlink="">
      <xdr:nvSpPr>
        <xdr:cNvPr id="599" name="楕円 598"/>
        <xdr:cNvSpPr/>
      </xdr:nvSpPr>
      <xdr:spPr>
        <a:xfrm>
          <a:off x="21272500" y="104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24232</xdr:rowOff>
    </xdr:from>
    <xdr:to>
      <xdr:col>116</xdr:col>
      <xdr:colOff>63500</xdr:colOff>
      <xdr:row>62</xdr:row>
      <xdr:rowOff>32462</xdr:rowOff>
    </xdr:to>
    <xdr:cxnSp macro="">
      <xdr:nvCxnSpPr>
        <xdr:cNvPr id="600" name="直線コネクタ 599"/>
        <xdr:cNvCxnSpPr/>
      </xdr:nvCxnSpPr>
      <xdr:spPr>
        <a:xfrm>
          <a:off x="21323300" y="10482682"/>
          <a:ext cx="838200" cy="1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3149</xdr:rowOff>
    </xdr:from>
    <xdr:to>
      <xdr:col>107</xdr:col>
      <xdr:colOff>101600</xdr:colOff>
      <xdr:row>61</xdr:row>
      <xdr:rowOff>104749</xdr:rowOff>
    </xdr:to>
    <xdr:sp macro="" textlink="">
      <xdr:nvSpPr>
        <xdr:cNvPr id="601" name="楕円 600"/>
        <xdr:cNvSpPr/>
      </xdr:nvSpPr>
      <xdr:spPr>
        <a:xfrm>
          <a:off x="20383500" y="104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24232</xdr:rowOff>
    </xdr:from>
    <xdr:to>
      <xdr:col>111</xdr:col>
      <xdr:colOff>177800</xdr:colOff>
      <xdr:row>61</xdr:row>
      <xdr:rowOff>53949</xdr:rowOff>
    </xdr:to>
    <xdr:cxnSp macro="">
      <xdr:nvCxnSpPr>
        <xdr:cNvPr id="602" name="直線コネクタ 601"/>
        <xdr:cNvCxnSpPr/>
      </xdr:nvCxnSpPr>
      <xdr:spPr>
        <a:xfrm flipV="1">
          <a:off x="20434300" y="10482682"/>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603" name="楕円 602"/>
        <xdr:cNvSpPr/>
      </xdr:nvSpPr>
      <xdr:spPr>
        <a:xfrm>
          <a:off x="19494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53949</xdr:rowOff>
    </xdr:from>
    <xdr:to>
      <xdr:col>107</xdr:col>
      <xdr:colOff>50800</xdr:colOff>
      <xdr:row>61</xdr:row>
      <xdr:rowOff>68580</xdr:rowOff>
    </xdr:to>
    <xdr:cxnSp macro="">
      <xdr:nvCxnSpPr>
        <xdr:cNvPr id="604" name="直線コネクタ 603"/>
        <xdr:cNvCxnSpPr/>
      </xdr:nvCxnSpPr>
      <xdr:spPr>
        <a:xfrm flipV="1">
          <a:off x="19545300" y="10512399"/>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12751</xdr:rowOff>
    </xdr:from>
    <xdr:to>
      <xdr:col>98</xdr:col>
      <xdr:colOff>38100</xdr:colOff>
      <xdr:row>61</xdr:row>
      <xdr:rowOff>114351</xdr:rowOff>
    </xdr:to>
    <xdr:sp macro="" textlink="">
      <xdr:nvSpPr>
        <xdr:cNvPr id="605" name="楕円 604"/>
        <xdr:cNvSpPr/>
      </xdr:nvSpPr>
      <xdr:spPr>
        <a:xfrm>
          <a:off x="18605500" y="104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63551</xdr:rowOff>
    </xdr:from>
    <xdr:to>
      <xdr:col>102</xdr:col>
      <xdr:colOff>114300</xdr:colOff>
      <xdr:row>61</xdr:row>
      <xdr:rowOff>68580</xdr:rowOff>
    </xdr:to>
    <xdr:cxnSp macro="">
      <xdr:nvCxnSpPr>
        <xdr:cNvPr id="606" name="直線コネクタ 605"/>
        <xdr:cNvCxnSpPr/>
      </xdr:nvCxnSpPr>
      <xdr:spPr>
        <a:xfrm>
          <a:off x="18656300" y="1052200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84447</xdr:rowOff>
    </xdr:from>
    <xdr:ext cx="469744" cy="259045"/>
    <xdr:sp macro="" textlink="">
      <xdr:nvSpPr>
        <xdr:cNvPr id="607" name="n_1aveValue【学校施設】&#10;一人当たり面積"/>
        <xdr:cNvSpPr txBox="1"/>
      </xdr:nvSpPr>
      <xdr:spPr>
        <a:xfrm>
          <a:off x="21075727" y="108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90390</xdr:rowOff>
    </xdr:from>
    <xdr:ext cx="469744" cy="259045"/>
    <xdr:sp macro="" textlink="">
      <xdr:nvSpPr>
        <xdr:cNvPr id="608" name="n_2aveValue【学校施設】&#10;一人当たり面積"/>
        <xdr:cNvSpPr txBox="1"/>
      </xdr:nvSpPr>
      <xdr:spPr>
        <a:xfrm>
          <a:off x="20199427" y="108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98162</xdr:rowOff>
    </xdr:from>
    <xdr:ext cx="469744" cy="259045"/>
    <xdr:sp macro="" textlink="">
      <xdr:nvSpPr>
        <xdr:cNvPr id="609" name="n_3aveValue【学校施設】&#10;一人当たり面積"/>
        <xdr:cNvSpPr txBox="1"/>
      </xdr:nvSpPr>
      <xdr:spPr>
        <a:xfrm>
          <a:off x="193104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145254</xdr:rowOff>
    </xdr:from>
    <xdr:ext cx="469744" cy="259045"/>
    <xdr:sp macro="" textlink="">
      <xdr:nvSpPr>
        <xdr:cNvPr id="610" name="n_4aveValue【学校施設】&#10;一人当たり面積"/>
        <xdr:cNvSpPr txBox="1"/>
      </xdr:nvSpPr>
      <xdr:spPr>
        <a:xfrm>
          <a:off x="18421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91559</xdr:rowOff>
    </xdr:from>
    <xdr:ext cx="469744" cy="259045"/>
    <xdr:sp macro="" textlink="">
      <xdr:nvSpPr>
        <xdr:cNvPr id="611" name="n_1mainValue【学校施設】&#10;一人当たり面積"/>
        <xdr:cNvSpPr txBox="1"/>
      </xdr:nvSpPr>
      <xdr:spPr>
        <a:xfrm>
          <a:off x="21075727" y="1020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121276</xdr:rowOff>
    </xdr:from>
    <xdr:ext cx="469744" cy="259045"/>
    <xdr:sp macro="" textlink="">
      <xdr:nvSpPr>
        <xdr:cNvPr id="612" name="n_2mainValue【学校施設】&#10;一人当たり面積"/>
        <xdr:cNvSpPr txBox="1"/>
      </xdr:nvSpPr>
      <xdr:spPr>
        <a:xfrm>
          <a:off x="20199427" y="10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613" name="n_3mainValue【学校施設】&#10;一人当たり面積"/>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130878</xdr:rowOff>
    </xdr:from>
    <xdr:ext cx="469744" cy="259045"/>
    <xdr:sp macro="" textlink="">
      <xdr:nvSpPr>
        <xdr:cNvPr id="614" name="n_4mainValue【学校施設】&#10;一人当たり面積"/>
        <xdr:cNvSpPr txBox="1"/>
      </xdr:nvSpPr>
      <xdr:spPr>
        <a:xfrm>
          <a:off x="18421427" y="1024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39" name="直線コネクタ 638"/>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1" name="直線コネクタ 64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2"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43" name="直線コネクタ 642"/>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44" name="【児童館】&#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45" name="フローチャート: 判断 644"/>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46" name="フローチャート: 判断 645"/>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47" name="フローチャート: 判断 646"/>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48" name="フローチャート: 判断 647"/>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649" name="フローチャート: 判断 648"/>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107314</xdr:rowOff>
    </xdr:from>
    <xdr:to>
      <xdr:col>85</xdr:col>
      <xdr:colOff>177800</xdr:colOff>
      <xdr:row>85</xdr:row>
      <xdr:rowOff>37464</xdr:rowOff>
    </xdr:to>
    <xdr:sp macro="" textlink="">
      <xdr:nvSpPr>
        <xdr:cNvPr id="655" name="楕円 654"/>
        <xdr:cNvSpPr/>
      </xdr:nvSpPr>
      <xdr:spPr>
        <a:xfrm>
          <a:off x="16268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85741</xdr:rowOff>
    </xdr:from>
    <xdr:ext cx="405111" cy="259045"/>
    <xdr:sp macro="" textlink="">
      <xdr:nvSpPr>
        <xdr:cNvPr id="656" name="【児童館】&#10;有形固定資産減価償却率該当値テキスト"/>
        <xdr:cNvSpPr txBox="1"/>
      </xdr:nvSpPr>
      <xdr:spPr>
        <a:xfrm>
          <a:off x="16357600"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31114</xdr:rowOff>
    </xdr:from>
    <xdr:to>
      <xdr:col>81</xdr:col>
      <xdr:colOff>101600</xdr:colOff>
      <xdr:row>84</xdr:row>
      <xdr:rowOff>132714</xdr:rowOff>
    </xdr:to>
    <xdr:sp macro="" textlink="">
      <xdr:nvSpPr>
        <xdr:cNvPr id="657" name="楕円 656"/>
        <xdr:cNvSpPr/>
      </xdr:nvSpPr>
      <xdr:spPr>
        <a:xfrm>
          <a:off x="15430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81914</xdr:rowOff>
    </xdr:from>
    <xdr:to>
      <xdr:col>85</xdr:col>
      <xdr:colOff>127000</xdr:colOff>
      <xdr:row>84</xdr:row>
      <xdr:rowOff>158114</xdr:rowOff>
    </xdr:to>
    <xdr:cxnSp macro="">
      <xdr:nvCxnSpPr>
        <xdr:cNvPr id="658" name="直線コネクタ 657"/>
        <xdr:cNvCxnSpPr/>
      </xdr:nvCxnSpPr>
      <xdr:spPr>
        <a:xfrm>
          <a:off x="15481300" y="144837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124461</xdr:rowOff>
    </xdr:from>
    <xdr:to>
      <xdr:col>76</xdr:col>
      <xdr:colOff>165100</xdr:colOff>
      <xdr:row>84</xdr:row>
      <xdr:rowOff>54611</xdr:rowOff>
    </xdr:to>
    <xdr:sp macro="" textlink="">
      <xdr:nvSpPr>
        <xdr:cNvPr id="659" name="楕円 658"/>
        <xdr:cNvSpPr/>
      </xdr:nvSpPr>
      <xdr:spPr>
        <a:xfrm>
          <a:off x="14541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3811</xdr:rowOff>
    </xdr:from>
    <xdr:to>
      <xdr:col>81</xdr:col>
      <xdr:colOff>50800</xdr:colOff>
      <xdr:row>84</xdr:row>
      <xdr:rowOff>81914</xdr:rowOff>
    </xdr:to>
    <xdr:cxnSp macro="">
      <xdr:nvCxnSpPr>
        <xdr:cNvPr id="660" name="直線コネクタ 659"/>
        <xdr:cNvCxnSpPr/>
      </xdr:nvCxnSpPr>
      <xdr:spPr>
        <a:xfrm>
          <a:off x="14592300" y="1440561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42545</xdr:rowOff>
    </xdr:from>
    <xdr:to>
      <xdr:col>72</xdr:col>
      <xdr:colOff>38100</xdr:colOff>
      <xdr:row>83</xdr:row>
      <xdr:rowOff>144145</xdr:rowOff>
    </xdr:to>
    <xdr:sp macro="" textlink="">
      <xdr:nvSpPr>
        <xdr:cNvPr id="661" name="楕円 660"/>
        <xdr:cNvSpPr/>
      </xdr:nvSpPr>
      <xdr:spPr>
        <a:xfrm>
          <a:off x="13652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93345</xdr:rowOff>
    </xdr:from>
    <xdr:to>
      <xdr:col>76</xdr:col>
      <xdr:colOff>114300</xdr:colOff>
      <xdr:row>84</xdr:row>
      <xdr:rowOff>3811</xdr:rowOff>
    </xdr:to>
    <xdr:cxnSp macro="">
      <xdr:nvCxnSpPr>
        <xdr:cNvPr id="662" name="直線コネクタ 661"/>
        <xdr:cNvCxnSpPr/>
      </xdr:nvCxnSpPr>
      <xdr:spPr>
        <a:xfrm>
          <a:off x="13703300" y="14323695"/>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135889</xdr:rowOff>
    </xdr:from>
    <xdr:to>
      <xdr:col>67</xdr:col>
      <xdr:colOff>101600</xdr:colOff>
      <xdr:row>83</xdr:row>
      <xdr:rowOff>66039</xdr:rowOff>
    </xdr:to>
    <xdr:sp macro="" textlink="">
      <xdr:nvSpPr>
        <xdr:cNvPr id="663" name="楕円 662"/>
        <xdr:cNvSpPr/>
      </xdr:nvSpPr>
      <xdr:spPr>
        <a:xfrm>
          <a:off x="12763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15239</xdr:rowOff>
    </xdr:from>
    <xdr:to>
      <xdr:col>71</xdr:col>
      <xdr:colOff>177800</xdr:colOff>
      <xdr:row>83</xdr:row>
      <xdr:rowOff>93345</xdr:rowOff>
    </xdr:to>
    <xdr:cxnSp macro="">
      <xdr:nvCxnSpPr>
        <xdr:cNvPr id="664" name="直線コネクタ 663"/>
        <xdr:cNvCxnSpPr/>
      </xdr:nvCxnSpPr>
      <xdr:spPr>
        <a:xfrm>
          <a:off x="12814300" y="14245589"/>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665" name="n_1ave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66" name="n_2aveValue【児童館】&#10;有形固定資産減価償却率"/>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667" name="n_3aveValue【児童館】&#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668" name="n_4aveValue【児童館】&#10;有形固定資産減価償却率"/>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123841</xdr:rowOff>
    </xdr:from>
    <xdr:ext cx="405111" cy="259045"/>
    <xdr:sp macro="" textlink="">
      <xdr:nvSpPr>
        <xdr:cNvPr id="669" name="n_1mainValue【児童館】&#10;有形固定資産減価償却率"/>
        <xdr:cNvSpPr txBox="1"/>
      </xdr:nvSpPr>
      <xdr:spPr>
        <a:xfrm>
          <a:off x="152660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670" name="n_2mainValue【児童館】&#10;有形固定資産減価償却率"/>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135272</xdr:rowOff>
    </xdr:from>
    <xdr:ext cx="405111" cy="259045"/>
    <xdr:sp macro="" textlink="">
      <xdr:nvSpPr>
        <xdr:cNvPr id="671" name="n_3mainValue【児童館】&#10;有形固定資産減価償却率"/>
        <xdr:cNvSpPr txBox="1"/>
      </xdr:nvSpPr>
      <xdr:spPr>
        <a:xfrm>
          <a:off x="13500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57166</xdr:rowOff>
    </xdr:from>
    <xdr:ext cx="405111" cy="259045"/>
    <xdr:sp macro="" textlink="">
      <xdr:nvSpPr>
        <xdr:cNvPr id="672" name="n_4mainValue【児童館】&#10;有形固定資産減価償却率"/>
        <xdr:cNvSpPr txBox="1"/>
      </xdr:nvSpPr>
      <xdr:spPr>
        <a:xfrm>
          <a:off x="12611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6" name="直線コネクタ 69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8" name="直線コネクタ 69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0" name="直線コネクタ 69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1"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2" name="フローチャート: 判断 70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3" name="フローチャート: 判断 702"/>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4" name="フローチャート: 判断 703"/>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5" name="フローチャート: 判断 704"/>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06" name="フローチャート: 判断 705"/>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12" name="楕円 711"/>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13" name="【児童館】&#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714" name="楕円 713"/>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83</xdr:row>
      <xdr:rowOff>19050</xdr:rowOff>
    </xdr:to>
    <xdr:cxnSp macro="">
      <xdr:nvCxnSpPr>
        <xdr:cNvPr id="715" name="直線コネクタ 714"/>
        <xdr:cNvCxnSpPr/>
      </xdr:nvCxnSpPr>
      <xdr:spPr>
        <a:xfrm>
          <a:off x="21323300" y="14173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716" name="楕円 715"/>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717" name="直線コネクタ 716"/>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718" name="楕円 717"/>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114300</xdr:rowOff>
    </xdr:to>
    <xdr:cxnSp macro="">
      <xdr:nvCxnSpPr>
        <xdr:cNvPr id="719" name="直線コネクタ 718"/>
        <xdr:cNvCxnSpPr/>
      </xdr:nvCxnSpPr>
      <xdr:spPr>
        <a:xfrm>
          <a:off x="19545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63500</xdr:rowOff>
    </xdr:from>
    <xdr:to>
      <xdr:col>98</xdr:col>
      <xdr:colOff>38100</xdr:colOff>
      <xdr:row>82</xdr:row>
      <xdr:rowOff>165100</xdr:rowOff>
    </xdr:to>
    <xdr:sp macro="" textlink="">
      <xdr:nvSpPr>
        <xdr:cNvPr id="720" name="楕円 719"/>
        <xdr:cNvSpPr/>
      </xdr:nvSpPr>
      <xdr:spPr>
        <a:xfrm>
          <a:off x="18605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114300</xdr:rowOff>
    </xdr:from>
    <xdr:to>
      <xdr:col>102</xdr:col>
      <xdr:colOff>114300</xdr:colOff>
      <xdr:row>82</xdr:row>
      <xdr:rowOff>114300</xdr:rowOff>
    </xdr:to>
    <xdr:cxnSp macro="">
      <xdr:nvCxnSpPr>
        <xdr:cNvPr id="721" name="直線コネクタ 720"/>
        <xdr:cNvCxnSpPr/>
      </xdr:nvCxnSpPr>
      <xdr:spPr>
        <a:xfrm>
          <a:off x="18656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2"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3"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4"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25" name="n_4aveValue【児童館】&#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726"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27" name="n_2mainValue【児童館】&#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728" name="n_3mainValue【児童館】&#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729" name="n_4mainValue【児童館】&#10;一人当たり面積"/>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54" name="直線コネクタ 753"/>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55"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56" name="直線コネクタ 755"/>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57"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58" name="直線コネクタ 757"/>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69232</xdr:rowOff>
    </xdr:from>
    <xdr:ext cx="405111" cy="259045"/>
    <xdr:sp macro="" textlink="">
      <xdr:nvSpPr>
        <xdr:cNvPr id="759" name="【公民館】&#10;有形固定資産減価償却率平均値テキスト"/>
        <xdr:cNvSpPr txBox="1"/>
      </xdr:nvSpPr>
      <xdr:spPr>
        <a:xfrm>
          <a:off x="16357600" y="1772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60" name="フローチャート: 判断 759"/>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1" name="フローチャート: 判断 760"/>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62" name="フローチャート: 判断 761"/>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3" name="フローチャート: 判断 762"/>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764" name="フローチャート: 判断 763"/>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135889</xdr:rowOff>
    </xdr:from>
    <xdr:to>
      <xdr:col>85</xdr:col>
      <xdr:colOff>177800</xdr:colOff>
      <xdr:row>106</xdr:row>
      <xdr:rowOff>66039</xdr:rowOff>
    </xdr:to>
    <xdr:sp macro="" textlink="">
      <xdr:nvSpPr>
        <xdr:cNvPr id="770" name="楕円 769"/>
        <xdr:cNvSpPr/>
      </xdr:nvSpPr>
      <xdr:spPr>
        <a:xfrm>
          <a:off x="16268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114316</xdr:rowOff>
    </xdr:from>
    <xdr:ext cx="405111" cy="259045"/>
    <xdr:sp macro="" textlink="">
      <xdr:nvSpPr>
        <xdr:cNvPr id="771" name="【公民館】&#10;有形固定資産減価償却率該当値テキスト"/>
        <xdr:cNvSpPr txBox="1"/>
      </xdr:nvSpPr>
      <xdr:spPr>
        <a:xfrm>
          <a:off x="16357600"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772" name="楕円 771"/>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106</xdr:row>
      <xdr:rowOff>15239</xdr:rowOff>
    </xdr:to>
    <xdr:cxnSp macro="">
      <xdr:nvCxnSpPr>
        <xdr:cNvPr id="773" name="直線コネクタ 772"/>
        <xdr:cNvCxnSpPr/>
      </xdr:nvCxnSpPr>
      <xdr:spPr>
        <a:xfrm>
          <a:off x="15481300" y="181470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52070</xdr:rowOff>
    </xdr:from>
    <xdr:to>
      <xdr:col>76</xdr:col>
      <xdr:colOff>165100</xdr:colOff>
      <xdr:row>105</xdr:row>
      <xdr:rowOff>153670</xdr:rowOff>
    </xdr:to>
    <xdr:sp macro="" textlink="">
      <xdr:nvSpPr>
        <xdr:cNvPr id="774" name="楕円 773"/>
        <xdr:cNvSpPr/>
      </xdr:nvSpPr>
      <xdr:spPr>
        <a:xfrm>
          <a:off x="14541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144780</xdr:rowOff>
    </xdr:to>
    <xdr:cxnSp macro="">
      <xdr:nvCxnSpPr>
        <xdr:cNvPr id="775" name="直線コネクタ 774"/>
        <xdr:cNvCxnSpPr/>
      </xdr:nvCxnSpPr>
      <xdr:spPr>
        <a:xfrm>
          <a:off x="14592300" y="1810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10161</xdr:rowOff>
    </xdr:from>
    <xdr:to>
      <xdr:col>72</xdr:col>
      <xdr:colOff>38100</xdr:colOff>
      <xdr:row>105</xdr:row>
      <xdr:rowOff>111761</xdr:rowOff>
    </xdr:to>
    <xdr:sp macro="" textlink="">
      <xdr:nvSpPr>
        <xdr:cNvPr id="776" name="楕円 775"/>
        <xdr:cNvSpPr/>
      </xdr:nvSpPr>
      <xdr:spPr>
        <a:xfrm>
          <a:off x="13652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60961</xdr:rowOff>
    </xdr:from>
    <xdr:to>
      <xdr:col>76</xdr:col>
      <xdr:colOff>114300</xdr:colOff>
      <xdr:row>105</xdr:row>
      <xdr:rowOff>102870</xdr:rowOff>
    </xdr:to>
    <xdr:cxnSp macro="">
      <xdr:nvCxnSpPr>
        <xdr:cNvPr id="777" name="直線コネクタ 776"/>
        <xdr:cNvCxnSpPr/>
      </xdr:nvCxnSpPr>
      <xdr:spPr>
        <a:xfrm>
          <a:off x="13703300" y="18063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778" name="楕円 777"/>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60961</xdr:rowOff>
    </xdr:to>
    <xdr:cxnSp macro="">
      <xdr:nvCxnSpPr>
        <xdr:cNvPr id="779" name="直線コネクタ 778"/>
        <xdr:cNvCxnSpPr/>
      </xdr:nvCxnSpPr>
      <xdr:spPr>
        <a:xfrm>
          <a:off x="12814300" y="18021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80"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781" name="n_2aveValue【公民館】&#10;有形固定資産減価償却率"/>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2"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783" name="n_4aveValue【公民館】&#10;有形固定資産減価償却率"/>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15257</xdr:rowOff>
    </xdr:from>
    <xdr:ext cx="405111" cy="259045"/>
    <xdr:sp macro="" textlink="">
      <xdr:nvSpPr>
        <xdr:cNvPr id="784" name="n_1mainValue【公民館】&#10;有形固定資産減価償却率"/>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144797</xdr:rowOff>
    </xdr:from>
    <xdr:ext cx="405111" cy="259045"/>
    <xdr:sp macro="" textlink="">
      <xdr:nvSpPr>
        <xdr:cNvPr id="785" name="n_2mainValue【公民館】&#10;有形固定資産減価償却率"/>
        <xdr:cNvSpPr txBox="1"/>
      </xdr:nvSpPr>
      <xdr:spPr>
        <a:xfrm>
          <a:off x="14389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102888</xdr:rowOff>
    </xdr:from>
    <xdr:ext cx="405111" cy="259045"/>
    <xdr:sp macro="" textlink="">
      <xdr:nvSpPr>
        <xdr:cNvPr id="786" name="n_3mainValue【公民館】&#10;有形固定資産減価償却率"/>
        <xdr:cNvSpPr txBox="1"/>
      </xdr:nvSpPr>
      <xdr:spPr>
        <a:xfrm>
          <a:off x="13500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787" name="n_4mainValue【公民館】&#10;有形固定資産減価償却率"/>
        <xdr:cNvSpPr txBox="1"/>
      </xdr:nvSpPr>
      <xdr:spPr>
        <a:xfrm>
          <a:off x="12611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813" name="直線コネクタ 812"/>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4"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5" name="直線コネクタ 814"/>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816"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817" name="直線コネクタ 816"/>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818" name="【公民館】&#10;一人当たり面積平均値テキスト"/>
        <xdr:cNvSpPr txBox="1"/>
      </xdr:nvSpPr>
      <xdr:spPr>
        <a:xfrm>
          <a:off x="22199600" y="17887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19" name="フローチャート: 判断 818"/>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820" name="フローチャート: 判断 819"/>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21" name="フローチャート: 判断 820"/>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2" name="フローチャート: 判断 821"/>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823" name="フローチャート: 判断 822"/>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829" name="楕円 828"/>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830" name="【公民館】&#10;一人当たり面積該当値テキスト"/>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831" name="楕円 830"/>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832" name="直線コネクタ 831"/>
        <xdr:cNvCxnSpPr/>
      </xdr:nvCxnSpPr>
      <xdr:spPr>
        <a:xfrm>
          <a:off x="21323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833" name="楕円 832"/>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834" name="直線コネクタ 833"/>
        <xdr:cNvCxnSpPr/>
      </xdr:nvCxnSpPr>
      <xdr:spPr>
        <a:xfrm>
          <a:off x="20434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835" name="楕円 834"/>
        <xdr:cNvSpPr/>
      </xdr:nvSpPr>
      <xdr:spPr>
        <a:xfrm>
          <a:off x="19494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76200</xdr:rowOff>
    </xdr:to>
    <xdr:cxnSp macro="">
      <xdr:nvCxnSpPr>
        <xdr:cNvPr id="836" name="直線コネクタ 835"/>
        <xdr:cNvCxnSpPr/>
      </xdr:nvCxnSpPr>
      <xdr:spPr>
        <a:xfrm>
          <a:off x="19545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25400</xdr:rowOff>
    </xdr:from>
    <xdr:to>
      <xdr:col>98</xdr:col>
      <xdr:colOff>38100</xdr:colOff>
      <xdr:row>108</xdr:row>
      <xdr:rowOff>127000</xdr:rowOff>
    </xdr:to>
    <xdr:sp macro="" textlink="">
      <xdr:nvSpPr>
        <xdr:cNvPr id="837" name="楕円 836"/>
        <xdr:cNvSpPr/>
      </xdr:nvSpPr>
      <xdr:spPr>
        <a:xfrm>
          <a:off x="18605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76200</xdr:rowOff>
    </xdr:from>
    <xdr:to>
      <xdr:col>102</xdr:col>
      <xdr:colOff>114300</xdr:colOff>
      <xdr:row>108</xdr:row>
      <xdr:rowOff>76200</xdr:rowOff>
    </xdr:to>
    <xdr:cxnSp macro="">
      <xdr:nvCxnSpPr>
        <xdr:cNvPr id="838" name="直線コネクタ 837"/>
        <xdr:cNvCxnSpPr/>
      </xdr:nvCxnSpPr>
      <xdr:spPr>
        <a:xfrm>
          <a:off x="18656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45556</xdr:rowOff>
    </xdr:from>
    <xdr:ext cx="469744" cy="259045"/>
    <xdr:sp macro="" textlink="">
      <xdr:nvSpPr>
        <xdr:cNvPr id="839" name="n_1aveValue【公民館】&#10;一人当たり面積"/>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840" name="n_2aveValue【公民館】&#10;一人当たり面積"/>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41"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842" name="n_4aveValue【公民館】&#10;一人当たり面積"/>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843" name="n_1mainValue【公民館】&#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844" name="n_2mainValue【公民館】&#10;一人当たり面積"/>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845" name="n_3mainValue【公民館】&#10;一人当たり面積"/>
        <xdr:cNvSpPr txBox="1"/>
      </xdr:nvSpPr>
      <xdr:spPr>
        <a:xfrm>
          <a:off x="19310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118127</xdr:rowOff>
    </xdr:from>
    <xdr:ext cx="469744" cy="259045"/>
    <xdr:sp macro="" textlink="">
      <xdr:nvSpPr>
        <xdr:cNvPr id="846" name="n_4mainValue【公民館】&#10;一人当たり面積"/>
        <xdr:cNvSpPr txBox="1"/>
      </xdr:nvSpPr>
      <xdr:spPr>
        <a:xfrm>
          <a:off x="18421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認定こども園・幼稚園・保育園は現在、園舎が築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年以上のため、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が高くなっています。今後、苫小牧新保育所整備計画に基づき建替を検討しています。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公営住宅は現在、日新団地において建替を行っているため、類似団体と比較して有形固定資産減価償却率が低くなっています。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学校施設は現在、改築や大規模改修等を行っているため、有形固定資産減価償却率が低下する見込みとなっています。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171,242
170,519
561.57
81,716,525
79,917,443
1,546,423
39,428,391
87,492,117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155702</xdr:rowOff>
    </xdr:from>
    <xdr:to>
      <xdr:col>24</xdr:col>
      <xdr:colOff>114300</xdr:colOff>
      <xdr:row>40</xdr:row>
      <xdr:rowOff>85852</xdr:rowOff>
    </xdr:to>
    <xdr:sp macro="" textlink="">
      <xdr:nvSpPr>
        <xdr:cNvPr id="71" name="楕円 70"/>
        <xdr:cNvSpPr/>
      </xdr:nvSpPr>
      <xdr:spPr>
        <a:xfrm>
          <a:off x="4584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134129</xdr:rowOff>
    </xdr:from>
    <xdr:ext cx="405111" cy="259045"/>
    <xdr:sp macro="" textlink="">
      <xdr:nvSpPr>
        <xdr:cNvPr id="72" name="【図書館】&#10;有形固定資産減価償却率該当値テキスト"/>
        <xdr:cNvSpPr txBox="1"/>
      </xdr:nvSpPr>
      <xdr:spPr>
        <a:xfrm>
          <a:off x="4673600" y="682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3" name="楕円 72"/>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156210</xdr:rowOff>
    </xdr:from>
    <xdr:to>
      <xdr:col>24</xdr:col>
      <xdr:colOff>63500</xdr:colOff>
      <xdr:row>40</xdr:row>
      <xdr:rowOff>35052</xdr:rowOff>
    </xdr:to>
    <xdr:cxnSp macro="">
      <xdr:nvCxnSpPr>
        <xdr:cNvPr id="74" name="直線コネクタ 73"/>
        <xdr:cNvCxnSpPr/>
      </xdr:nvCxnSpPr>
      <xdr:spPr>
        <a:xfrm>
          <a:off x="3797300" y="68427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55118</xdr:rowOff>
    </xdr:from>
    <xdr:to>
      <xdr:col>15</xdr:col>
      <xdr:colOff>101600</xdr:colOff>
      <xdr:row>39</xdr:row>
      <xdr:rowOff>156718</xdr:rowOff>
    </xdr:to>
    <xdr:sp macro="" textlink="">
      <xdr:nvSpPr>
        <xdr:cNvPr id="75" name="楕円 74"/>
        <xdr:cNvSpPr/>
      </xdr:nvSpPr>
      <xdr:spPr>
        <a:xfrm>
          <a:off x="2857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105918</xdr:rowOff>
    </xdr:from>
    <xdr:to>
      <xdr:col>19</xdr:col>
      <xdr:colOff>177800</xdr:colOff>
      <xdr:row>39</xdr:row>
      <xdr:rowOff>156210</xdr:rowOff>
    </xdr:to>
    <xdr:cxnSp macro="">
      <xdr:nvCxnSpPr>
        <xdr:cNvPr id="76" name="直線コネクタ 75"/>
        <xdr:cNvCxnSpPr/>
      </xdr:nvCxnSpPr>
      <xdr:spPr>
        <a:xfrm>
          <a:off x="2908300" y="6792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4826</xdr:rowOff>
    </xdr:from>
    <xdr:to>
      <xdr:col>10</xdr:col>
      <xdr:colOff>165100</xdr:colOff>
      <xdr:row>39</xdr:row>
      <xdr:rowOff>106426</xdr:rowOff>
    </xdr:to>
    <xdr:sp macro="" textlink="">
      <xdr:nvSpPr>
        <xdr:cNvPr id="77" name="楕円 76"/>
        <xdr:cNvSpPr/>
      </xdr:nvSpPr>
      <xdr:spPr>
        <a:xfrm>
          <a:off x="1968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55626</xdr:rowOff>
    </xdr:from>
    <xdr:to>
      <xdr:col>15</xdr:col>
      <xdr:colOff>50800</xdr:colOff>
      <xdr:row>39</xdr:row>
      <xdr:rowOff>105918</xdr:rowOff>
    </xdr:to>
    <xdr:cxnSp macro="">
      <xdr:nvCxnSpPr>
        <xdr:cNvPr id="78" name="直線コネクタ 77"/>
        <xdr:cNvCxnSpPr/>
      </xdr:nvCxnSpPr>
      <xdr:spPr>
        <a:xfrm>
          <a:off x="2019300" y="67421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125984</xdr:rowOff>
    </xdr:from>
    <xdr:to>
      <xdr:col>6</xdr:col>
      <xdr:colOff>38100</xdr:colOff>
      <xdr:row>39</xdr:row>
      <xdr:rowOff>56134</xdr:rowOff>
    </xdr:to>
    <xdr:sp macro="" textlink="">
      <xdr:nvSpPr>
        <xdr:cNvPr id="79" name="楕円 78"/>
        <xdr:cNvSpPr/>
      </xdr:nvSpPr>
      <xdr:spPr>
        <a:xfrm>
          <a:off x="1079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5334</xdr:rowOff>
    </xdr:from>
    <xdr:to>
      <xdr:col>10</xdr:col>
      <xdr:colOff>114300</xdr:colOff>
      <xdr:row>39</xdr:row>
      <xdr:rowOff>55626</xdr:rowOff>
    </xdr:to>
    <xdr:cxnSp macro="">
      <xdr:nvCxnSpPr>
        <xdr:cNvPr id="80" name="直線コネクタ 79"/>
        <xdr:cNvCxnSpPr/>
      </xdr:nvCxnSpPr>
      <xdr:spPr>
        <a:xfrm>
          <a:off x="1130300" y="66918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81"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2" name="n_2aveValue【図書館】&#10;有形固定資産減価償却率"/>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3" name="n_3aveValue【図書館】&#10;有形固定資産減価償却率"/>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4" name="n_4aveValue【図書館】&#10;有形固定資産減価償却率"/>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85" name="n_1mainValue【図書館】&#10;有形固定資産減価償却率"/>
        <xdr:cNvSpPr txBox="1"/>
      </xdr:nvSpPr>
      <xdr:spPr>
        <a:xfrm>
          <a:off x="3582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147845</xdr:rowOff>
    </xdr:from>
    <xdr:ext cx="405111" cy="259045"/>
    <xdr:sp macro="" textlink="">
      <xdr:nvSpPr>
        <xdr:cNvPr id="86" name="n_2mainValue【図書館】&#10;有形固定資産減価償却率"/>
        <xdr:cNvSpPr txBox="1"/>
      </xdr:nvSpPr>
      <xdr:spPr>
        <a:xfrm>
          <a:off x="27057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97553</xdr:rowOff>
    </xdr:from>
    <xdr:ext cx="405111" cy="259045"/>
    <xdr:sp macro="" textlink="">
      <xdr:nvSpPr>
        <xdr:cNvPr id="87" name="n_3mainValue【図書館】&#10;有形固定資産減価償却率"/>
        <xdr:cNvSpPr txBox="1"/>
      </xdr:nvSpPr>
      <xdr:spPr>
        <a:xfrm>
          <a:off x="1816744"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47261</xdr:rowOff>
    </xdr:from>
    <xdr:ext cx="405111" cy="259045"/>
    <xdr:sp macro="" textlink="">
      <xdr:nvSpPr>
        <xdr:cNvPr id="88" name="n_4mainValue【図書館】&#10;有形固定資産減価償却率"/>
        <xdr:cNvSpPr txBox="1"/>
      </xdr:nvSpPr>
      <xdr:spPr>
        <a:xfrm>
          <a:off x="927744"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10" name="直線コネクタ 109"/>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11"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12" name="直線コネクタ 111"/>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9" name="フローチャート: 判断 118"/>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20" name="フローチャート: 判断 119"/>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26" name="楕円 125"/>
        <xdr:cNvSpPr/>
      </xdr:nvSpPr>
      <xdr:spPr>
        <a:xfrm>
          <a:off x="10426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25417</xdr:rowOff>
    </xdr:from>
    <xdr:ext cx="469744" cy="259045"/>
    <xdr:sp macro="" textlink="">
      <xdr:nvSpPr>
        <xdr:cNvPr id="127" name="【図書館】&#10;一人当たり面積該当値テキスト"/>
        <xdr:cNvSpPr txBox="1"/>
      </xdr:nvSpPr>
      <xdr:spPr>
        <a:xfrm>
          <a:off x="10515600"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128" name="楕円 127"/>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53340</xdr:rowOff>
    </xdr:from>
    <xdr:to>
      <xdr:col>55</xdr:col>
      <xdr:colOff>0</xdr:colOff>
      <xdr:row>38</xdr:row>
      <xdr:rowOff>53340</xdr:rowOff>
    </xdr:to>
    <xdr:cxnSp macro="">
      <xdr:nvCxnSpPr>
        <xdr:cNvPr id="129" name="直線コネクタ 128"/>
        <xdr:cNvCxnSpPr/>
      </xdr:nvCxnSpPr>
      <xdr:spPr>
        <a:xfrm>
          <a:off x="9639300" y="6568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xdr:rowOff>
    </xdr:from>
    <xdr:to>
      <xdr:col>46</xdr:col>
      <xdr:colOff>38100</xdr:colOff>
      <xdr:row>38</xdr:row>
      <xdr:rowOff>104140</xdr:rowOff>
    </xdr:to>
    <xdr:sp macro="" textlink="">
      <xdr:nvSpPr>
        <xdr:cNvPr id="130" name="楕円 129"/>
        <xdr:cNvSpPr/>
      </xdr:nvSpPr>
      <xdr:spPr>
        <a:xfrm>
          <a:off x="869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53340</xdr:rowOff>
    </xdr:from>
    <xdr:to>
      <xdr:col>50</xdr:col>
      <xdr:colOff>114300</xdr:colOff>
      <xdr:row>38</xdr:row>
      <xdr:rowOff>53340</xdr:rowOff>
    </xdr:to>
    <xdr:cxnSp macro="">
      <xdr:nvCxnSpPr>
        <xdr:cNvPr id="131" name="直線コネクタ 130"/>
        <xdr:cNvCxnSpPr/>
      </xdr:nvCxnSpPr>
      <xdr:spPr>
        <a:xfrm>
          <a:off x="8750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xdr:rowOff>
    </xdr:from>
    <xdr:to>
      <xdr:col>41</xdr:col>
      <xdr:colOff>101600</xdr:colOff>
      <xdr:row>38</xdr:row>
      <xdr:rowOff>104140</xdr:rowOff>
    </xdr:to>
    <xdr:sp macro="" textlink="">
      <xdr:nvSpPr>
        <xdr:cNvPr id="132" name="楕円 131"/>
        <xdr:cNvSpPr/>
      </xdr:nvSpPr>
      <xdr:spPr>
        <a:xfrm>
          <a:off x="781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53340</xdr:rowOff>
    </xdr:from>
    <xdr:to>
      <xdr:col>45</xdr:col>
      <xdr:colOff>177800</xdr:colOff>
      <xdr:row>38</xdr:row>
      <xdr:rowOff>53340</xdr:rowOff>
    </xdr:to>
    <xdr:cxnSp macro="">
      <xdr:nvCxnSpPr>
        <xdr:cNvPr id="133" name="直線コネクタ 132"/>
        <xdr:cNvCxnSpPr/>
      </xdr:nvCxnSpPr>
      <xdr:spPr>
        <a:xfrm>
          <a:off x="7861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4" name="楕円 133"/>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53340</xdr:rowOff>
    </xdr:from>
    <xdr:to>
      <xdr:col>41</xdr:col>
      <xdr:colOff>50800</xdr:colOff>
      <xdr:row>38</xdr:row>
      <xdr:rowOff>76200</xdr:rowOff>
    </xdr:to>
    <xdr:cxnSp macro="">
      <xdr:nvCxnSpPr>
        <xdr:cNvPr id="135" name="直線コネクタ 134"/>
        <xdr:cNvCxnSpPr/>
      </xdr:nvCxnSpPr>
      <xdr:spPr>
        <a:xfrm flipV="1">
          <a:off x="6972300" y="6568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6"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7"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8"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39" name="n_4aveValue【図書館】&#10;一人当たり面積"/>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120667</xdr:rowOff>
    </xdr:from>
    <xdr:ext cx="469744" cy="259045"/>
    <xdr:sp macro="" textlink="">
      <xdr:nvSpPr>
        <xdr:cNvPr id="140" name="n_1main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41" name="n_2main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2" name="n_3mainValue【図書館】&#10;一人当たり面積"/>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3" name="n_4main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8" name="直線コネクタ 167"/>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71"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2" name="直線コネクタ 171"/>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7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74" name="フローチャート: 判断 17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75" name="フローチャート: 判断 17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6" name="フローチャート: 判断 175"/>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7" name="フローチャート: 判断 176"/>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8" name="フローチャート: 判断 177"/>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33020</xdr:rowOff>
    </xdr:from>
    <xdr:to>
      <xdr:col>24</xdr:col>
      <xdr:colOff>114300</xdr:colOff>
      <xdr:row>59</xdr:row>
      <xdr:rowOff>134620</xdr:rowOff>
    </xdr:to>
    <xdr:sp macro="" textlink="">
      <xdr:nvSpPr>
        <xdr:cNvPr id="184" name="楕円 183"/>
        <xdr:cNvSpPr/>
      </xdr:nvSpPr>
      <xdr:spPr>
        <a:xfrm>
          <a:off x="4584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55897</xdr:rowOff>
    </xdr:from>
    <xdr:ext cx="405111" cy="259045"/>
    <xdr:sp macro="" textlink="">
      <xdr:nvSpPr>
        <xdr:cNvPr id="185" name="【体育館・プール】&#10;有形固定資産減価償却率該当値テキスト"/>
        <xdr:cNvSpPr txBox="1"/>
      </xdr:nvSpPr>
      <xdr:spPr>
        <a:xfrm>
          <a:off x="46736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162560</xdr:rowOff>
    </xdr:from>
    <xdr:to>
      <xdr:col>20</xdr:col>
      <xdr:colOff>38100</xdr:colOff>
      <xdr:row>59</xdr:row>
      <xdr:rowOff>92710</xdr:rowOff>
    </xdr:to>
    <xdr:sp macro="" textlink="">
      <xdr:nvSpPr>
        <xdr:cNvPr id="186" name="楕円 185"/>
        <xdr:cNvSpPr/>
      </xdr:nvSpPr>
      <xdr:spPr>
        <a:xfrm>
          <a:off x="3746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41910</xdr:rowOff>
    </xdr:from>
    <xdr:to>
      <xdr:col>24</xdr:col>
      <xdr:colOff>63500</xdr:colOff>
      <xdr:row>59</xdr:row>
      <xdr:rowOff>83820</xdr:rowOff>
    </xdr:to>
    <xdr:cxnSp macro="">
      <xdr:nvCxnSpPr>
        <xdr:cNvPr id="187" name="直線コネクタ 186"/>
        <xdr:cNvCxnSpPr/>
      </xdr:nvCxnSpPr>
      <xdr:spPr>
        <a:xfrm>
          <a:off x="3797300" y="101574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92075</xdr:rowOff>
    </xdr:from>
    <xdr:to>
      <xdr:col>15</xdr:col>
      <xdr:colOff>101600</xdr:colOff>
      <xdr:row>59</xdr:row>
      <xdr:rowOff>22225</xdr:rowOff>
    </xdr:to>
    <xdr:sp macro="" textlink="">
      <xdr:nvSpPr>
        <xdr:cNvPr id="188" name="楕円 187"/>
        <xdr:cNvSpPr/>
      </xdr:nvSpPr>
      <xdr:spPr>
        <a:xfrm>
          <a:off x="2857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142875</xdr:rowOff>
    </xdr:from>
    <xdr:to>
      <xdr:col>19</xdr:col>
      <xdr:colOff>177800</xdr:colOff>
      <xdr:row>59</xdr:row>
      <xdr:rowOff>41910</xdr:rowOff>
    </xdr:to>
    <xdr:cxnSp macro="">
      <xdr:nvCxnSpPr>
        <xdr:cNvPr id="189" name="直線コネクタ 188"/>
        <xdr:cNvCxnSpPr/>
      </xdr:nvCxnSpPr>
      <xdr:spPr>
        <a:xfrm>
          <a:off x="2908300" y="1008697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90" name="楕円 189"/>
        <xdr:cNvSpPr/>
      </xdr:nvSpPr>
      <xdr:spPr>
        <a:xfrm>
          <a:off x="1968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99060</xdr:rowOff>
    </xdr:from>
    <xdr:to>
      <xdr:col>15</xdr:col>
      <xdr:colOff>50800</xdr:colOff>
      <xdr:row>58</xdr:row>
      <xdr:rowOff>142875</xdr:rowOff>
    </xdr:to>
    <xdr:cxnSp macro="">
      <xdr:nvCxnSpPr>
        <xdr:cNvPr id="191" name="直線コネクタ 190"/>
        <xdr:cNvCxnSpPr/>
      </xdr:nvCxnSpPr>
      <xdr:spPr>
        <a:xfrm>
          <a:off x="2019300" y="100431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23495</xdr:rowOff>
    </xdr:from>
    <xdr:to>
      <xdr:col>6</xdr:col>
      <xdr:colOff>38100</xdr:colOff>
      <xdr:row>58</xdr:row>
      <xdr:rowOff>125095</xdr:rowOff>
    </xdr:to>
    <xdr:sp macro="" textlink="">
      <xdr:nvSpPr>
        <xdr:cNvPr id="192" name="楕円 191"/>
        <xdr:cNvSpPr/>
      </xdr:nvSpPr>
      <xdr:spPr>
        <a:xfrm>
          <a:off x="1079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74295</xdr:rowOff>
    </xdr:from>
    <xdr:to>
      <xdr:col>10</xdr:col>
      <xdr:colOff>114300</xdr:colOff>
      <xdr:row>58</xdr:row>
      <xdr:rowOff>99060</xdr:rowOff>
    </xdr:to>
    <xdr:cxnSp macro="">
      <xdr:nvCxnSpPr>
        <xdr:cNvPr id="193" name="直線コネクタ 192"/>
        <xdr:cNvCxnSpPr/>
      </xdr:nvCxnSpPr>
      <xdr:spPr>
        <a:xfrm>
          <a:off x="1130300" y="100183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94"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95"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135272</xdr:rowOff>
    </xdr:from>
    <xdr:ext cx="405111" cy="259045"/>
    <xdr:sp macro="" textlink="">
      <xdr:nvSpPr>
        <xdr:cNvPr id="196" name="n_3aveValue【体育館・プール】&#10;有形固定資産減価償却率"/>
        <xdr:cNvSpPr txBox="1"/>
      </xdr:nvSpPr>
      <xdr:spPr>
        <a:xfrm>
          <a:off x="1816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142892</xdr:rowOff>
    </xdr:from>
    <xdr:ext cx="405111" cy="259045"/>
    <xdr:sp macro="" textlink="">
      <xdr:nvSpPr>
        <xdr:cNvPr id="197" name="n_4aveValue【体育館・プール】&#10;有形固定資産減価償却率"/>
        <xdr:cNvSpPr txBox="1"/>
      </xdr:nvSpPr>
      <xdr:spPr>
        <a:xfrm>
          <a:off x="927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109237</xdr:rowOff>
    </xdr:from>
    <xdr:ext cx="405111" cy="259045"/>
    <xdr:sp macro="" textlink="">
      <xdr:nvSpPr>
        <xdr:cNvPr id="198" name="n_1mainValue【体育館・プール】&#10;有形固定資産減価償却率"/>
        <xdr:cNvSpPr txBox="1"/>
      </xdr:nvSpPr>
      <xdr:spPr>
        <a:xfrm>
          <a:off x="3582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38752</xdr:rowOff>
    </xdr:from>
    <xdr:ext cx="405111" cy="259045"/>
    <xdr:sp macro="" textlink="">
      <xdr:nvSpPr>
        <xdr:cNvPr id="199" name="n_2mainValue【体育館・プール】&#10;有形固定資産減価償却率"/>
        <xdr:cNvSpPr txBox="1"/>
      </xdr:nvSpPr>
      <xdr:spPr>
        <a:xfrm>
          <a:off x="2705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200" name="n_3mainValue【体育館・プール】&#10;有形固定資産減価償却率"/>
        <xdr:cNvSpPr txBox="1"/>
      </xdr:nvSpPr>
      <xdr:spPr>
        <a:xfrm>
          <a:off x="1816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141622</xdr:rowOff>
    </xdr:from>
    <xdr:ext cx="405111" cy="259045"/>
    <xdr:sp macro="" textlink="">
      <xdr:nvSpPr>
        <xdr:cNvPr id="201" name="n_4mainValue【体育館・プール】&#10;有形固定資産減価償却率"/>
        <xdr:cNvSpPr txBox="1"/>
      </xdr:nvSpPr>
      <xdr:spPr>
        <a:xfrm>
          <a:off x="927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23" name="直線コネクタ 222"/>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24"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25" name="直線コネクタ 224"/>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26"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27" name="直線コネクタ 226"/>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48785</xdr:rowOff>
    </xdr:from>
    <xdr:ext cx="469744" cy="259045"/>
    <xdr:sp macro="" textlink="">
      <xdr:nvSpPr>
        <xdr:cNvPr id="228" name="【体育館・プール】&#10;一人当たり面積平均値テキスト"/>
        <xdr:cNvSpPr txBox="1"/>
      </xdr:nvSpPr>
      <xdr:spPr>
        <a:xfrm>
          <a:off x="105156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9" name="フローチャート: 判断 228"/>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0" name="フローチャート: 判断 229"/>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1" name="フローチャート: 判断 230"/>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32" name="フローチャート: 判断 231"/>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33" name="フローチャート: 判断 232"/>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113792</xdr:rowOff>
    </xdr:from>
    <xdr:to>
      <xdr:col>55</xdr:col>
      <xdr:colOff>50800</xdr:colOff>
      <xdr:row>57</xdr:row>
      <xdr:rowOff>43942</xdr:rowOff>
    </xdr:to>
    <xdr:sp macro="" textlink="">
      <xdr:nvSpPr>
        <xdr:cNvPr id="239" name="楕円 238"/>
        <xdr:cNvSpPr/>
      </xdr:nvSpPr>
      <xdr:spPr>
        <a:xfrm>
          <a:off x="104267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136669</xdr:rowOff>
    </xdr:from>
    <xdr:ext cx="469744" cy="259045"/>
    <xdr:sp macro="" textlink="">
      <xdr:nvSpPr>
        <xdr:cNvPr id="240" name="【体育館・プール】&#10;一人当たり面積該当値テキスト"/>
        <xdr:cNvSpPr txBox="1"/>
      </xdr:nvSpPr>
      <xdr:spPr>
        <a:xfrm>
          <a:off x="10515600" y="956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118364</xdr:rowOff>
    </xdr:from>
    <xdr:to>
      <xdr:col>50</xdr:col>
      <xdr:colOff>165100</xdr:colOff>
      <xdr:row>57</xdr:row>
      <xdr:rowOff>48514</xdr:rowOff>
    </xdr:to>
    <xdr:sp macro="" textlink="">
      <xdr:nvSpPr>
        <xdr:cNvPr id="241" name="楕円 240"/>
        <xdr:cNvSpPr/>
      </xdr:nvSpPr>
      <xdr:spPr>
        <a:xfrm>
          <a:off x="9588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164592</xdr:rowOff>
    </xdr:from>
    <xdr:to>
      <xdr:col>55</xdr:col>
      <xdr:colOff>0</xdr:colOff>
      <xdr:row>56</xdr:row>
      <xdr:rowOff>169164</xdr:rowOff>
    </xdr:to>
    <xdr:cxnSp macro="">
      <xdr:nvCxnSpPr>
        <xdr:cNvPr id="242" name="直線コネクタ 241"/>
        <xdr:cNvCxnSpPr/>
      </xdr:nvCxnSpPr>
      <xdr:spPr>
        <a:xfrm flipV="1">
          <a:off x="9639300" y="97657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113792</xdr:rowOff>
    </xdr:from>
    <xdr:to>
      <xdr:col>46</xdr:col>
      <xdr:colOff>38100</xdr:colOff>
      <xdr:row>57</xdr:row>
      <xdr:rowOff>43942</xdr:rowOff>
    </xdr:to>
    <xdr:sp macro="" textlink="">
      <xdr:nvSpPr>
        <xdr:cNvPr id="243" name="楕円 242"/>
        <xdr:cNvSpPr/>
      </xdr:nvSpPr>
      <xdr:spPr>
        <a:xfrm>
          <a:off x="8699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164592</xdr:rowOff>
    </xdr:from>
    <xdr:to>
      <xdr:col>50</xdr:col>
      <xdr:colOff>114300</xdr:colOff>
      <xdr:row>56</xdr:row>
      <xdr:rowOff>169164</xdr:rowOff>
    </xdr:to>
    <xdr:cxnSp macro="">
      <xdr:nvCxnSpPr>
        <xdr:cNvPr id="244" name="直線コネクタ 243"/>
        <xdr:cNvCxnSpPr/>
      </xdr:nvCxnSpPr>
      <xdr:spPr>
        <a:xfrm>
          <a:off x="8750300" y="9765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118364</xdr:rowOff>
    </xdr:from>
    <xdr:to>
      <xdr:col>41</xdr:col>
      <xdr:colOff>101600</xdr:colOff>
      <xdr:row>57</xdr:row>
      <xdr:rowOff>48514</xdr:rowOff>
    </xdr:to>
    <xdr:sp macro="" textlink="">
      <xdr:nvSpPr>
        <xdr:cNvPr id="245" name="楕円 244"/>
        <xdr:cNvSpPr/>
      </xdr:nvSpPr>
      <xdr:spPr>
        <a:xfrm>
          <a:off x="7810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164592</xdr:rowOff>
    </xdr:from>
    <xdr:to>
      <xdr:col>45</xdr:col>
      <xdr:colOff>177800</xdr:colOff>
      <xdr:row>56</xdr:row>
      <xdr:rowOff>169164</xdr:rowOff>
    </xdr:to>
    <xdr:cxnSp macro="">
      <xdr:nvCxnSpPr>
        <xdr:cNvPr id="246" name="直線コネクタ 245"/>
        <xdr:cNvCxnSpPr/>
      </xdr:nvCxnSpPr>
      <xdr:spPr>
        <a:xfrm flipV="1">
          <a:off x="7861300" y="9765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145796</xdr:rowOff>
    </xdr:from>
    <xdr:to>
      <xdr:col>36</xdr:col>
      <xdr:colOff>165100</xdr:colOff>
      <xdr:row>57</xdr:row>
      <xdr:rowOff>75946</xdr:rowOff>
    </xdr:to>
    <xdr:sp macro="" textlink="">
      <xdr:nvSpPr>
        <xdr:cNvPr id="247" name="楕円 246"/>
        <xdr:cNvSpPr/>
      </xdr:nvSpPr>
      <xdr:spPr>
        <a:xfrm>
          <a:off x="6921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169164</xdr:rowOff>
    </xdr:from>
    <xdr:to>
      <xdr:col>41</xdr:col>
      <xdr:colOff>50800</xdr:colOff>
      <xdr:row>57</xdr:row>
      <xdr:rowOff>25146</xdr:rowOff>
    </xdr:to>
    <xdr:cxnSp macro="">
      <xdr:nvCxnSpPr>
        <xdr:cNvPr id="248" name="直線コネクタ 247"/>
        <xdr:cNvCxnSpPr/>
      </xdr:nvCxnSpPr>
      <xdr:spPr>
        <a:xfrm flipV="1">
          <a:off x="6972300" y="9770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49"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0"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163085</xdr:rowOff>
    </xdr:from>
    <xdr:ext cx="469744" cy="259045"/>
    <xdr:sp macro="" textlink="">
      <xdr:nvSpPr>
        <xdr:cNvPr id="251" name="n_3aveValue【体育館・プール】&#10;一人当たり面積"/>
        <xdr:cNvSpPr txBox="1"/>
      </xdr:nvSpPr>
      <xdr:spPr>
        <a:xfrm>
          <a:off x="7626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69359</xdr:rowOff>
    </xdr:from>
    <xdr:ext cx="469744" cy="259045"/>
    <xdr:sp macro="" textlink="">
      <xdr:nvSpPr>
        <xdr:cNvPr id="252" name="n_4aveValue【体育館・プール】&#10;一人当たり面積"/>
        <xdr:cNvSpPr txBox="1"/>
      </xdr:nvSpPr>
      <xdr:spPr>
        <a:xfrm>
          <a:off x="6737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65041</xdr:rowOff>
    </xdr:from>
    <xdr:ext cx="469744" cy="259045"/>
    <xdr:sp macro="" textlink="">
      <xdr:nvSpPr>
        <xdr:cNvPr id="253" name="n_1mainValue【体育館・プール】&#10;一人当たり面積"/>
        <xdr:cNvSpPr txBox="1"/>
      </xdr:nvSpPr>
      <xdr:spPr>
        <a:xfrm>
          <a:off x="9391727" y="949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60469</xdr:rowOff>
    </xdr:from>
    <xdr:ext cx="469744" cy="259045"/>
    <xdr:sp macro="" textlink="">
      <xdr:nvSpPr>
        <xdr:cNvPr id="254" name="n_2mainValue【体育館・プール】&#10;一人当たり面積"/>
        <xdr:cNvSpPr txBox="1"/>
      </xdr:nvSpPr>
      <xdr:spPr>
        <a:xfrm>
          <a:off x="8515427" y="949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65041</xdr:rowOff>
    </xdr:from>
    <xdr:ext cx="469744" cy="259045"/>
    <xdr:sp macro="" textlink="">
      <xdr:nvSpPr>
        <xdr:cNvPr id="255" name="n_3mainValue【体育館・プール】&#10;一人当たり面積"/>
        <xdr:cNvSpPr txBox="1"/>
      </xdr:nvSpPr>
      <xdr:spPr>
        <a:xfrm>
          <a:off x="7626427" y="949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92473</xdr:rowOff>
    </xdr:from>
    <xdr:ext cx="469744" cy="259045"/>
    <xdr:sp macro="" textlink="">
      <xdr:nvSpPr>
        <xdr:cNvPr id="256" name="n_4mainValue【体育館・プール】&#10;一人当たり面積"/>
        <xdr:cNvSpPr txBox="1"/>
      </xdr:nvSpPr>
      <xdr:spPr>
        <a:xfrm>
          <a:off x="6737427" y="952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9" name="テキスト ボックス 26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9" name="テキスト ボックス 27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82" name="直線コネクタ 281"/>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83"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84" name="直線コネクタ 283"/>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85"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86" name="直線コネクタ 285"/>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87" name="【福祉施設】&#10;有形固定資産減価償却率平均値テキスト"/>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8" name="フローチャート: 判断 28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89" name="フローチャート: 判断 288"/>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0" name="フローチャート: 判断 289"/>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1" name="フローチャート: 判断 290"/>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92" name="フローチャート: 判断 291"/>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36286</xdr:rowOff>
    </xdr:from>
    <xdr:to>
      <xdr:col>24</xdr:col>
      <xdr:colOff>114300</xdr:colOff>
      <xdr:row>78</xdr:row>
      <xdr:rowOff>137886</xdr:rowOff>
    </xdr:to>
    <xdr:sp macro="" textlink="">
      <xdr:nvSpPr>
        <xdr:cNvPr id="298" name="楕円 297"/>
        <xdr:cNvSpPr/>
      </xdr:nvSpPr>
      <xdr:spPr>
        <a:xfrm>
          <a:off x="45847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122663</xdr:rowOff>
    </xdr:from>
    <xdr:ext cx="405111" cy="259045"/>
    <xdr:sp macro="" textlink="">
      <xdr:nvSpPr>
        <xdr:cNvPr id="299" name="【福祉施設】&#10;有形固定資産減価償却率該当値テキスト"/>
        <xdr:cNvSpPr txBox="1"/>
      </xdr:nvSpPr>
      <xdr:spPr>
        <a:xfrm>
          <a:off x="4673600" y="1332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5262</xdr:rowOff>
    </xdr:from>
    <xdr:to>
      <xdr:col>20</xdr:col>
      <xdr:colOff>38100</xdr:colOff>
      <xdr:row>78</xdr:row>
      <xdr:rowOff>106862</xdr:rowOff>
    </xdr:to>
    <xdr:sp macro="" textlink="">
      <xdr:nvSpPr>
        <xdr:cNvPr id="300" name="楕円 299"/>
        <xdr:cNvSpPr/>
      </xdr:nvSpPr>
      <xdr:spPr>
        <a:xfrm>
          <a:off x="3746500" y="1337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56062</xdr:rowOff>
    </xdr:from>
    <xdr:to>
      <xdr:col>24</xdr:col>
      <xdr:colOff>63500</xdr:colOff>
      <xdr:row>78</xdr:row>
      <xdr:rowOff>87086</xdr:rowOff>
    </xdr:to>
    <xdr:cxnSp macro="">
      <xdr:nvCxnSpPr>
        <xdr:cNvPr id="301" name="直線コネクタ 300"/>
        <xdr:cNvCxnSpPr/>
      </xdr:nvCxnSpPr>
      <xdr:spPr>
        <a:xfrm>
          <a:off x="3797300" y="1342916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144055</xdr:rowOff>
    </xdr:from>
    <xdr:to>
      <xdr:col>15</xdr:col>
      <xdr:colOff>101600</xdr:colOff>
      <xdr:row>78</xdr:row>
      <xdr:rowOff>74205</xdr:rowOff>
    </xdr:to>
    <xdr:sp macro="" textlink="">
      <xdr:nvSpPr>
        <xdr:cNvPr id="302" name="楕円 301"/>
        <xdr:cNvSpPr/>
      </xdr:nvSpPr>
      <xdr:spPr>
        <a:xfrm>
          <a:off x="2857500" y="133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23405</xdr:rowOff>
    </xdr:from>
    <xdr:to>
      <xdr:col>19</xdr:col>
      <xdr:colOff>177800</xdr:colOff>
      <xdr:row>78</xdr:row>
      <xdr:rowOff>56062</xdr:rowOff>
    </xdr:to>
    <xdr:cxnSp macro="">
      <xdr:nvCxnSpPr>
        <xdr:cNvPr id="303" name="直線コネクタ 302"/>
        <xdr:cNvCxnSpPr/>
      </xdr:nvCxnSpPr>
      <xdr:spPr>
        <a:xfrm>
          <a:off x="2908300" y="133965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111398</xdr:rowOff>
    </xdr:from>
    <xdr:to>
      <xdr:col>10</xdr:col>
      <xdr:colOff>165100</xdr:colOff>
      <xdr:row>78</xdr:row>
      <xdr:rowOff>41548</xdr:rowOff>
    </xdr:to>
    <xdr:sp macro="" textlink="">
      <xdr:nvSpPr>
        <xdr:cNvPr id="304" name="楕円 303"/>
        <xdr:cNvSpPr/>
      </xdr:nvSpPr>
      <xdr:spPr>
        <a:xfrm>
          <a:off x="1968500" y="133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162198</xdr:rowOff>
    </xdr:from>
    <xdr:to>
      <xdr:col>15</xdr:col>
      <xdr:colOff>50800</xdr:colOff>
      <xdr:row>78</xdr:row>
      <xdr:rowOff>23405</xdr:rowOff>
    </xdr:to>
    <xdr:cxnSp macro="">
      <xdr:nvCxnSpPr>
        <xdr:cNvPr id="305" name="直線コネクタ 304"/>
        <xdr:cNvCxnSpPr/>
      </xdr:nvCxnSpPr>
      <xdr:spPr>
        <a:xfrm>
          <a:off x="2019300" y="133638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90170</xdr:rowOff>
    </xdr:from>
    <xdr:to>
      <xdr:col>6</xdr:col>
      <xdr:colOff>38100</xdr:colOff>
      <xdr:row>85</xdr:row>
      <xdr:rowOff>20320</xdr:rowOff>
    </xdr:to>
    <xdr:sp macro="" textlink="">
      <xdr:nvSpPr>
        <xdr:cNvPr id="306" name="楕円 305"/>
        <xdr:cNvSpPr/>
      </xdr:nvSpPr>
      <xdr:spPr>
        <a:xfrm>
          <a:off x="1079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162198</xdr:rowOff>
    </xdr:from>
    <xdr:to>
      <xdr:col>10</xdr:col>
      <xdr:colOff>114300</xdr:colOff>
      <xdr:row>84</xdr:row>
      <xdr:rowOff>140970</xdr:rowOff>
    </xdr:to>
    <xdr:cxnSp macro="">
      <xdr:nvCxnSpPr>
        <xdr:cNvPr id="307" name="直線コネクタ 306"/>
        <xdr:cNvCxnSpPr/>
      </xdr:nvCxnSpPr>
      <xdr:spPr>
        <a:xfrm flipV="1">
          <a:off x="1130300" y="13363848"/>
          <a:ext cx="889000" cy="117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308" name="n_1aveValue【福祉施設】&#10;有形固定資産減価償却率"/>
        <xdr:cNvSpPr txBox="1"/>
      </xdr:nvSpPr>
      <xdr:spPr>
        <a:xfrm>
          <a:off x="3582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09" name="n_2aveValue【福祉施設】&#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10"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311" name="n_4aveValue【福祉施設】&#10;有形固定資産減価償却率"/>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123389</xdr:rowOff>
    </xdr:from>
    <xdr:ext cx="340478" cy="259045"/>
    <xdr:sp macro="" textlink="">
      <xdr:nvSpPr>
        <xdr:cNvPr id="312" name="n_1mainValue【福祉施設】&#10;有形固定資産減価償却率"/>
        <xdr:cNvSpPr txBox="1"/>
      </xdr:nvSpPr>
      <xdr:spPr>
        <a:xfrm>
          <a:off x="3614361" y="13153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90732</xdr:rowOff>
    </xdr:from>
    <xdr:ext cx="340478" cy="259045"/>
    <xdr:sp macro="" textlink="">
      <xdr:nvSpPr>
        <xdr:cNvPr id="313" name="n_2mainValue【福祉施設】&#10;有形固定資産減価償却率"/>
        <xdr:cNvSpPr txBox="1"/>
      </xdr:nvSpPr>
      <xdr:spPr>
        <a:xfrm>
          <a:off x="2738061" y="131209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58075</xdr:rowOff>
    </xdr:from>
    <xdr:ext cx="340478" cy="259045"/>
    <xdr:sp macro="" textlink="">
      <xdr:nvSpPr>
        <xdr:cNvPr id="314" name="n_3mainValue【福祉施設】&#10;有形固定資産減価償却率"/>
        <xdr:cNvSpPr txBox="1"/>
      </xdr:nvSpPr>
      <xdr:spPr>
        <a:xfrm>
          <a:off x="1849061" y="130882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11447</xdr:rowOff>
    </xdr:from>
    <xdr:ext cx="405111" cy="259045"/>
    <xdr:sp macro="" textlink="">
      <xdr:nvSpPr>
        <xdr:cNvPr id="315" name="n_4mainValue【福祉施設】&#10;有形固定資産減価償却率"/>
        <xdr:cNvSpPr txBox="1"/>
      </xdr:nvSpPr>
      <xdr:spPr>
        <a:xfrm>
          <a:off x="927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39" name="直線コネクタ 338"/>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0"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1" name="直線コネクタ 340"/>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42"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43" name="直線コネクタ 342"/>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4"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5" name="フローチャート: 判断 344"/>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46" name="フローチャート: 判断 345"/>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47" name="フローチャート: 判断 346"/>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48" name="フローチャート: 判断 347"/>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49" name="フローチャート: 判断 348"/>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57150</xdr:rowOff>
    </xdr:from>
    <xdr:to>
      <xdr:col>55</xdr:col>
      <xdr:colOff>50800</xdr:colOff>
      <xdr:row>83</xdr:row>
      <xdr:rowOff>158750</xdr:rowOff>
    </xdr:to>
    <xdr:sp macro="" textlink="">
      <xdr:nvSpPr>
        <xdr:cNvPr id="355" name="楕円 354"/>
        <xdr:cNvSpPr/>
      </xdr:nvSpPr>
      <xdr:spPr>
        <a:xfrm>
          <a:off x="104267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35577</xdr:rowOff>
    </xdr:from>
    <xdr:ext cx="469744" cy="259045"/>
    <xdr:sp macro="" textlink="">
      <xdr:nvSpPr>
        <xdr:cNvPr id="356" name="【福祉施設】&#10;一人当たり面積該当値テキスト"/>
        <xdr:cNvSpPr txBox="1"/>
      </xdr:nvSpPr>
      <xdr:spPr>
        <a:xfrm>
          <a:off x="105156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57150</xdr:rowOff>
    </xdr:from>
    <xdr:to>
      <xdr:col>50</xdr:col>
      <xdr:colOff>165100</xdr:colOff>
      <xdr:row>83</xdr:row>
      <xdr:rowOff>158750</xdr:rowOff>
    </xdr:to>
    <xdr:sp macro="" textlink="">
      <xdr:nvSpPr>
        <xdr:cNvPr id="357" name="楕円 356"/>
        <xdr:cNvSpPr/>
      </xdr:nvSpPr>
      <xdr:spPr>
        <a:xfrm>
          <a:off x="9588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107950</xdr:rowOff>
    </xdr:from>
    <xdr:to>
      <xdr:col>55</xdr:col>
      <xdr:colOff>0</xdr:colOff>
      <xdr:row>83</xdr:row>
      <xdr:rowOff>107950</xdr:rowOff>
    </xdr:to>
    <xdr:cxnSp macro="">
      <xdr:nvCxnSpPr>
        <xdr:cNvPr id="358" name="直線コネクタ 357"/>
        <xdr:cNvCxnSpPr/>
      </xdr:nvCxnSpPr>
      <xdr:spPr>
        <a:xfrm>
          <a:off x="9639300" y="1433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69850</xdr:rowOff>
    </xdr:from>
    <xdr:to>
      <xdr:col>46</xdr:col>
      <xdr:colOff>38100</xdr:colOff>
      <xdr:row>84</xdr:row>
      <xdr:rowOff>0</xdr:rowOff>
    </xdr:to>
    <xdr:sp macro="" textlink="">
      <xdr:nvSpPr>
        <xdr:cNvPr id="359" name="楕円 358"/>
        <xdr:cNvSpPr/>
      </xdr:nvSpPr>
      <xdr:spPr>
        <a:xfrm>
          <a:off x="8699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107950</xdr:rowOff>
    </xdr:from>
    <xdr:to>
      <xdr:col>50</xdr:col>
      <xdr:colOff>114300</xdr:colOff>
      <xdr:row>83</xdr:row>
      <xdr:rowOff>120650</xdr:rowOff>
    </xdr:to>
    <xdr:cxnSp macro="">
      <xdr:nvCxnSpPr>
        <xdr:cNvPr id="360" name="直線コネクタ 359"/>
        <xdr:cNvCxnSpPr/>
      </xdr:nvCxnSpPr>
      <xdr:spPr>
        <a:xfrm flipV="1">
          <a:off x="8750300" y="1433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69850</xdr:rowOff>
    </xdr:from>
    <xdr:to>
      <xdr:col>41</xdr:col>
      <xdr:colOff>101600</xdr:colOff>
      <xdr:row>84</xdr:row>
      <xdr:rowOff>0</xdr:rowOff>
    </xdr:to>
    <xdr:sp macro="" textlink="">
      <xdr:nvSpPr>
        <xdr:cNvPr id="361" name="楕円 360"/>
        <xdr:cNvSpPr/>
      </xdr:nvSpPr>
      <xdr:spPr>
        <a:xfrm>
          <a:off x="7810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120650</xdr:rowOff>
    </xdr:from>
    <xdr:to>
      <xdr:col>45</xdr:col>
      <xdr:colOff>177800</xdr:colOff>
      <xdr:row>83</xdr:row>
      <xdr:rowOff>120650</xdr:rowOff>
    </xdr:to>
    <xdr:cxnSp macro="">
      <xdr:nvCxnSpPr>
        <xdr:cNvPr id="362" name="直線コネクタ 361"/>
        <xdr:cNvCxnSpPr/>
      </xdr:nvCxnSpPr>
      <xdr:spPr>
        <a:xfrm>
          <a:off x="7861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macro="" textlink="">
      <xdr:nvSpPr>
        <xdr:cNvPr id="363" name="楕円 362"/>
        <xdr:cNvSpPr/>
      </xdr:nvSpPr>
      <xdr:spPr>
        <a:xfrm>
          <a:off x="692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120650</xdr:rowOff>
    </xdr:from>
    <xdr:to>
      <xdr:col>41</xdr:col>
      <xdr:colOff>50800</xdr:colOff>
      <xdr:row>85</xdr:row>
      <xdr:rowOff>95250</xdr:rowOff>
    </xdr:to>
    <xdr:cxnSp macro="">
      <xdr:nvCxnSpPr>
        <xdr:cNvPr id="364" name="直線コネクタ 363"/>
        <xdr:cNvCxnSpPr/>
      </xdr:nvCxnSpPr>
      <xdr:spPr>
        <a:xfrm flipV="1">
          <a:off x="6972300" y="143510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124477</xdr:rowOff>
    </xdr:from>
    <xdr:ext cx="469744" cy="259045"/>
    <xdr:sp macro="" textlink="">
      <xdr:nvSpPr>
        <xdr:cNvPr id="365" name="n_1aveValue【福祉施設】&#10;一人当たり面積"/>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66" name="n_2aveValue【福祉施設】&#10;一人当たり面積"/>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111777</xdr:rowOff>
    </xdr:from>
    <xdr:ext cx="469744" cy="259045"/>
    <xdr:sp macro="" textlink="">
      <xdr:nvSpPr>
        <xdr:cNvPr id="367" name="n_3aveValue【福祉施設】&#10;一人当たり面積"/>
        <xdr:cNvSpPr txBox="1"/>
      </xdr:nvSpPr>
      <xdr:spPr>
        <a:xfrm>
          <a:off x="7626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68" name="n_4aveValue【福祉施設】&#10;一人当たり面積"/>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149877</xdr:rowOff>
    </xdr:from>
    <xdr:ext cx="469744" cy="259045"/>
    <xdr:sp macro="" textlink="">
      <xdr:nvSpPr>
        <xdr:cNvPr id="369" name="n_1mainValue【福祉施設】&#10;一人当たり面積"/>
        <xdr:cNvSpPr txBox="1"/>
      </xdr:nvSpPr>
      <xdr:spPr>
        <a:xfrm>
          <a:off x="9391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162577</xdr:rowOff>
    </xdr:from>
    <xdr:ext cx="469744" cy="259045"/>
    <xdr:sp macro="" textlink="">
      <xdr:nvSpPr>
        <xdr:cNvPr id="370" name="n_2mainValue【福祉施設】&#10;一人当たり面積"/>
        <xdr:cNvSpPr txBox="1"/>
      </xdr:nvSpPr>
      <xdr:spPr>
        <a:xfrm>
          <a:off x="8515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162577</xdr:rowOff>
    </xdr:from>
    <xdr:ext cx="469744" cy="259045"/>
    <xdr:sp macro="" textlink="">
      <xdr:nvSpPr>
        <xdr:cNvPr id="371" name="n_3mainValue【福祉施設】&#10;一人当たり面積"/>
        <xdr:cNvSpPr txBox="1"/>
      </xdr:nvSpPr>
      <xdr:spPr>
        <a:xfrm>
          <a:off x="7626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137177</xdr:rowOff>
    </xdr:from>
    <xdr:ext cx="469744" cy="259045"/>
    <xdr:sp macro="" textlink="">
      <xdr:nvSpPr>
        <xdr:cNvPr id="372" name="n_4mainValue【福祉施設】&#10;一人当たり面積"/>
        <xdr:cNvSpPr txBox="1"/>
      </xdr:nvSpPr>
      <xdr:spPr>
        <a:xfrm>
          <a:off x="6737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98" name="直線コネクタ 397"/>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99"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400" name="直線コネクタ 399"/>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401"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402" name="直線コネクタ 401"/>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3"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04" name="フローチャート: 判断 403"/>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05" name="フローチャート: 判断 404"/>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06" name="フローチャート: 判断 405"/>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7" name="フローチャート: 判断 406"/>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08" name="フローチャート: 判断 407"/>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56424</xdr:rowOff>
    </xdr:from>
    <xdr:to>
      <xdr:col>24</xdr:col>
      <xdr:colOff>114300</xdr:colOff>
      <xdr:row>104</xdr:row>
      <xdr:rowOff>158024</xdr:rowOff>
    </xdr:to>
    <xdr:sp macro="" textlink="">
      <xdr:nvSpPr>
        <xdr:cNvPr id="414" name="楕円 413"/>
        <xdr:cNvSpPr/>
      </xdr:nvSpPr>
      <xdr:spPr>
        <a:xfrm>
          <a:off x="45847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34851</xdr:rowOff>
    </xdr:from>
    <xdr:ext cx="405111" cy="259045"/>
    <xdr:sp macro="" textlink="">
      <xdr:nvSpPr>
        <xdr:cNvPr id="415" name="【市民会館】&#10;有形固定資産減価償却率該当値テキスト"/>
        <xdr:cNvSpPr txBox="1"/>
      </xdr:nvSpPr>
      <xdr:spPr>
        <a:xfrm>
          <a:off x="4673600" y="1786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23768</xdr:rowOff>
    </xdr:from>
    <xdr:to>
      <xdr:col>20</xdr:col>
      <xdr:colOff>38100</xdr:colOff>
      <xdr:row>104</xdr:row>
      <xdr:rowOff>125368</xdr:rowOff>
    </xdr:to>
    <xdr:sp macro="" textlink="">
      <xdr:nvSpPr>
        <xdr:cNvPr id="416" name="楕円 415"/>
        <xdr:cNvSpPr/>
      </xdr:nvSpPr>
      <xdr:spPr>
        <a:xfrm>
          <a:off x="3746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74568</xdr:rowOff>
    </xdr:from>
    <xdr:to>
      <xdr:col>24</xdr:col>
      <xdr:colOff>63500</xdr:colOff>
      <xdr:row>104</xdr:row>
      <xdr:rowOff>107224</xdr:rowOff>
    </xdr:to>
    <xdr:cxnSp macro="">
      <xdr:nvCxnSpPr>
        <xdr:cNvPr id="417" name="直線コネクタ 416"/>
        <xdr:cNvCxnSpPr/>
      </xdr:nvCxnSpPr>
      <xdr:spPr>
        <a:xfrm>
          <a:off x="3797300" y="179053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162561</xdr:rowOff>
    </xdr:from>
    <xdr:to>
      <xdr:col>15</xdr:col>
      <xdr:colOff>101600</xdr:colOff>
      <xdr:row>104</xdr:row>
      <xdr:rowOff>92711</xdr:rowOff>
    </xdr:to>
    <xdr:sp macro="" textlink="">
      <xdr:nvSpPr>
        <xdr:cNvPr id="418" name="楕円 417"/>
        <xdr:cNvSpPr/>
      </xdr:nvSpPr>
      <xdr:spPr>
        <a:xfrm>
          <a:off x="2857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41911</xdr:rowOff>
    </xdr:from>
    <xdr:to>
      <xdr:col>19</xdr:col>
      <xdr:colOff>177800</xdr:colOff>
      <xdr:row>104</xdr:row>
      <xdr:rowOff>74568</xdr:rowOff>
    </xdr:to>
    <xdr:cxnSp macro="">
      <xdr:nvCxnSpPr>
        <xdr:cNvPr id="419" name="直線コネクタ 418"/>
        <xdr:cNvCxnSpPr/>
      </xdr:nvCxnSpPr>
      <xdr:spPr>
        <a:xfrm>
          <a:off x="2908300" y="178727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129902</xdr:rowOff>
    </xdr:from>
    <xdr:to>
      <xdr:col>10</xdr:col>
      <xdr:colOff>165100</xdr:colOff>
      <xdr:row>104</xdr:row>
      <xdr:rowOff>60052</xdr:rowOff>
    </xdr:to>
    <xdr:sp macro="" textlink="">
      <xdr:nvSpPr>
        <xdr:cNvPr id="420" name="楕円 419"/>
        <xdr:cNvSpPr/>
      </xdr:nvSpPr>
      <xdr:spPr>
        <a:xfrm>
          <a:off x="1968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9252</xdr:rowOff>
    </xdr:from>
    <xdr:to>
      <xdr:col>15</xdr:col>
      <xdr:colOff>50800</xdr:colOff>
      <xdr:row>104</xdr:row>
      <xdr:rowOff>41911</xdr:rowOff>
    </xdr:to>
    <xdr:cxnSp macro="">
      <xdr:nvCxnSpPr>
        <xdr:cNvPr id="421" name="直線コネクタ 420"/>
        <xdr:cNvCxnSpPr/>
      </xdr:nvCxnSpPr>
      <xdr:spPr>
        <a:xfrm>
          <a:off x="2019300" y="178400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97245</xdr:rowOff>
    </xdr:from>
    <xdr:to>
      <xdr:col>6</xdr:col>
      <xdr:colOff>38100</xdr:colOff>
      <xdr:row>104</xdr:row>
      <xdr:rowOff>27395</xdr:rowOff>
    </xdr:to>
    <xdr:sp macro="" textlink="">
      <xdr:nvSpPr>
        <xdr:cNvPr id="422" name="楕円 421"/>
        <xdr:cNvSpPr/>
      </xdr:nvSpPr>
      <xdr:spPr>
        <a:xfrm>
          <a:off x="1079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148045</xdr:rowOff>
    </xdr:from>
    <xdr:to>
      <xdr:col>10</xdr:col>
      <xdr:colOff>114300</xdr:colOff>
      <xdr:row>104</xdr:row>
      <xdr:rowOff>9252</xdr:rowOff>
    </xdr:to>
    <xdr:cxnSp macro="">
      <xdr:nvCxnSpPr>
        <xdr:cNvPr id="423" name="直線コネクタ 422"/>
        <xdr:cNvCxnSpPr/>
      </xdr:nvCxnSpPr>
      <xdr:spPr>
        <a:xfrm>
          <a:off x="1130300" y="178073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158948</xdr:rowOff>
    </xdr:from>
    <xdr:ext cx="405111" cy="259045"/>
    <xdr:sp macro="" textlink="">
      <xdr:nvSpPr>
        <xdr:cNvPr id="424" name="n_1aveValue【市民会館】&#10;有形固定資産減価償却率"/>
        <xdr:cNvSpPr txBox="1"/>
      </xdr:nvSpPr>
      <xdr:spPr>
        <a:xfrm>
          <a:off x="35820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25"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6"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131190</xdr:rowOff>
    </xdr:from>
    <xdr:ext cx="405111" cy="259045"/>
    <xdr:sp macro="" textlink="">
      <xdr:nvSpPr>
        <xdr:cNvPr id="427" name="n_4aveValue【市民会館】&#10;有形固定資産減価償却率"/>
        <xdr:cNvSpPr txBox="1"/>
      </xdr:nvSpPr>
      <xdr:spPr>
        <a:xfrm>
          <a:off x="927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141895</xdr:rowOff>
    </xdr:from>
    <xdr:ext cx="405111" cy="259045"/>
    <xdr:sp macro="" textlink="">
      <xdr:nvSpPr>
        <xdr:cNvPr id="428" name="n_1main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429" name="n_2mainValue【市民会館】&#10;有形固定資産減価償却率"/>
        <xdr:cNvSpPr txBox="1"/>
      </xdr:nvSpPr>
      <xdr:spPr>
        <a:xfrm>
          <a:off x="2705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76579</xdr:rowOff>
    </xdr:from>
    <xdr:ext cx="405111" cy="259045"/>
    <xdr:sp macro="" textlink="">
      <xdr:nvSpPr>
        <xdr:cNvPr id="430" name="n_3mainValue【市民会館】&#10;有形固定資産減価償却率"/>
        <xdr:cNvSpPr txBox="1"/>
      </xdr:nvSpPr>
      <xdr:spPr>
        <a:xfrm>
          <a:off x="1816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43922</xdr:rowOff>
    </xdr:from>
    <xdr:ext cx="405111" cy="259045"/>
    <xdr:sp macro="" textlink="">
      <xdr:nvSpPr>
        <xdr:cNvPr id="431" name="n_4mainValue【市民会館】&#10;有形固定資産減価償却率"/>
        <xdr:cNvSpPr txBox="1"/>
      </xdr:nvSpPr>
      <xdr:spPr>
        <a:xfrm>
          <a:off x="927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55" name="直線コネクタ 454"/>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6"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57" name="直線コネクタ 456"/>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5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59" name="直線コネクタ 45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60" name="【市民会館】&#10;一人当たり面積平均値テキスト"/>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1" name="フローチャート: 判断 460"/>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2" name="フローチャート: 判断 461"/>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63" name="フローチャート: 判断 462"/>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64" name="フローチャート: 判断 463"/>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65" name="フローチャート: 判断 464"/>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33020</xdr:rowOff>
    </xdr:from>
    <xdr:to>
      <xdr:col>55</xdr:col>
      <xdr:colOff>50800</xdr:colOff>
      <xdr:row>104</xdr:row>
      <xdr:rowOff>134620</xdr:rowOff>
    </xdr:to>
    <xdr:sp macro="" textlink="">
      <xdr:nvSpPr>
        <xdr:cNvPr id="471" name="楕円 470"/>
        <xdr:cNvSpPr/>
      </xdr:nvSpPr>
      <xdr:spPr>
        <a:xfrm>
          <a:off x="10426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55897</xdr:rowOff>
    </xdr:from>
    <xdr:ext cx="469744" cy="259045"/>
    <xdr:sp macro="" textlink="">
      <xdr:nvSpPr>
        <xdr:cNvPr id="472" name="【市民会館】&#10;一人当たり面積該当値テキスト"/>
        <xdr:cNvSpPr txBox="1"/>
      </xdr:nvSpPr>
      <xdr:spPr>
        <a:xfrm>
          <a:off x="10515600"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33020</xdr:rowOff>
    </xdr:from>
    <xdr:to>
      <xdr:col>50</xdr:col>
      <xdr:colOff>165100</xdr:colOff>
      <xdr:row>104</xdr:row>
      <xdr:rowOff>134620</xdr:rowOff>
    </xdr:to>
    <xdr:sp macro="" textlink="">
      <xdr:nvSpPr>
        <xdr:cNvPr id="473" name="楕円 472"/>
        <xdr:cNvSpPr/>
      </xdr:nvSpPr>
      <xdr:spPr>
        <a:xfrm>
          <a:off x="9588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83820</xdr:rowOff>
    </xdr:from>
    <xdr:to>
      <xdr:col>55</xdr:col>
      <xdr:colOff>0</xdr:colOff>
      <xdr:row>104</xdr:row>
      <xdr:rowOff>83820</xdr:rowOff>
    </xdr:to>
    <xdr:cxnSp macro="">
      <xdr:nvCxnSpPr>
        <xdr:cNvPr id="474" name="直線コネクタ 473"/>
        <xdr:cNvCxnSpPr/>
      </xdr:nvCxnSpPr>
      <xdr:spPr>
        <a:xfrm>
          <a:off x="9639300" y="17914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33020</xdr:rowOff>
    </xdr:from>
    <xdr:to>
      <xdr:col>46</xdr:col>
      <xdr:colOff>38100</xdr:colOff>
      <xdr:row>104</xdr:row>
      <xdr:rowOff>134620</xdr:rowOff>
    </xdr:to>
    <xdr:sp macro="" textlink="">
      <xdr:nvSpPr>
        <xdr:cNvPr id="475" name="楕円 474"/>
        <xdr:cNvSpPr/>
      </xdr:nvSpPr>
      <xdr:spPr>
        <a:xfrm>
          <a:off x="8699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83820</xdr:rowOff>
    </xdr:from>
    <xdr:to>
      <xdr:col>50</xdr:col>
      <xdr:colOff>114300</xdr:colOff>
      <xdr:row>104</xdr:row>
      <xdr:rowOff>83820</xdr:rowOff>
    </xdr:to>
    <xdr:cxnSp macro="">
      <xdr:nvCxnSpPr>
        <xdr:cNvPr id="476" name="直線コネクタ 475"/>
        <xdr:cNvCxnSpPr/>
      </xdr:nvCxnSpPr>
      <xdr:spPr>
        <a:xfrm>
          <a:off x="8750300" y="17914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40639</xdr:rowOff>
    </xdr:from>
    <xdr:to>
      <xdr:col>41</xdr:col>
      <xdr:colOff>101600</xdr:colOff>
      <xdr:row>104</xdr:row>
      <xdr:rowOff>142239</xdr:rowOff>
    </xdr:to>
    <xdr:sp macro="" textlink="">
      <xdr:nvSpPr>
        <xdr:cNvPr id="477" name="楕円 476"/>
        <xdr:cNvSpPr/>
      </xdr:nvSpPr>
      <xdr:spPr>
        <a:xfrm>
          <a:off x="7810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83820</xdr:rowOff>
    </xdr:from>
    <xdr:to>
      <xdr:col>45</xdr:col>
      <xdr:colOff>177800</xdr:colOff>
      <xdr:row>104</xdr:row>
      <xdr:rowOff>91439</xdr:rowOff>
    </xdr:to>
    <xdr:cxnSp macro="">
      <xdr:nvCxnSpPr>
        <xdr:cNvPr id="478" name="直線コネクタ 477"/>
        <xdr:cNvCxnSpPr/>
      </xdr:nvCxnSpPr>
      <xdr:spPr>
        <a:xfrm flipV="1">
          <a:off x="7861300" y="17914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40639</xdr:rowOff>
    </xdr:from>
    <xdr:to>
      <xdr:col>36</xdr:col>
      <xdr:colOff>165100</xdr:colOff>
      <xdr:row>104</xdr:row>
      <xdr:rowOff>142239</xdr:rowOff>
    </xdr:to>
    <xdr:sp macro="" textlink="">
      <xdr:nvSpPr>
        <xdr:cNvPr id="479" name="楕円 478"/>
        <xdr:cNvSpPr/>
      </xdr:nvSpPr>
      <xdr:spPr>
        <a:xfrm>
          <a:off x="6921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91439</xdr:rowOff>
    </xdr:from>
    <xdr:to>
      <xdr:col>41</xdr:col>
      <xdr:colOff>50800</xdr:colOff>
      <xdr:row>104</xdr:row>
      <xdr:rowOff>91439</xdr:rowOff>
    </xdr:to>
    <xdr:cxnSp macro="">
      <xdr:nvCxnSpPr>
        <xdr:cNvPr id="480" name="直線コネクタ 479"/>
        <xdr:cNvCxnSpPr/>
      </xdr:nvCxnSpPr>
      <xdr:spPr>
        <a:xfrm>
          <a:off x="6972300" y="17922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1"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82"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83" name="n_3ave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xdr:rowOff>
    </xdr:from>
    <xdr:ext cx="469744" cy="259045"/>
    <xdr:sp macro="" textlink="">
      <xdr:nvSpPr>
        <xdr:cNvPr id="484" name="n_4aveValue【市民会館】&#10;一人当たり面積"/>
        <xdr:cNvSpPr txBox="1"/>
      </xdr:nvSpPr>
      <xdr:spPr>
        <a:xfrm>
          <a:off x="6737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151147</xdr:rowOff>
    </xdr:from>
    <xdr:ext cx="469744" cy="259045"/>
    <xdr:sp macro="" textlink="">
      <xdr:nvSpPr>
        <xdr:cNvPr id="485" name="n_1mainValue【市民会館】&#10;一人当たり面積"/>
        <xdr:cNvSpPr txBox="1"/>
      </xdr:nvSpPr>
      <xdr:spPr>
        <a:xfrm>
          <a:off x="93917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151147</xdr:rowOff>
    </xdr:from>
    <xdr:ext cx="469744" cy="259045"/>
    <xdr:sp macro="" textlink="">
      <xdr:nvSpPr>
        <xdr:cNvPr id="486" name="n_2mainValue【市民会館】&#10;一人当たり面積"/>
        <xdr:cNvSpPr txBox="1"/>
      </xdr:nvSpPr>
      <xdr:spPr>
        <a:xfrm>
          <a:off x="8515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158766</xdr:rowOff>
    </xdr:from>
    <xdr:ext cx="469744" cy="259045"/>
    <xdr:sp macro="" textlink="">
      <xdr:nvSpPr>
        <xdr:cNvPr id="487" name="n_3mainValue【市民会館】&#10;一人当たり面積"/>
        <xdr:cNvSpPr txBox="1"/>
      </xdr:nvSpPr>
      <xdr:spPr>
        <a:xfrm>
          <a:off x="7626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158766</xdr:rowOff>
    </xdr:from>
    <xdr:ext cx="469744" cy="259045"/>
    <xdr:sp macro="" textlink="">
      <xdr:nvSpPr>
        <xdr:cNvPr id="488" name="n_4mainValue【市民会館】&#10;一人当たり面積"/>
        <xdr:cNvSpPr txBox="1"/>
      </xdr:nvSpPr>
      <xdr:spPr>
        <a:xfrm>
          <a:off x="6737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513" name="直線コネクタ 512"/>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14"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5" name="直線コネクタ 514"/>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516"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517" name="直線コネクタ 516"/>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518"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9" name="フローチャート: 判断 518"/>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520" name="フローチャート: 判断 519"/>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521" name="フローチャート: 判断 520"/>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522" name="フローチャート: 判断 521"/>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523" name="フローチャート: 判断 522"/>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529" name="楕円 528"/>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36847</xdr:rowOff>
    </xdr:from>
    <xdr:ext cx="405111" cy="259045"/>
    <xdr:sp macro="" textlink="">
      <xdr:nvSpPr>
        <xdr:cNvPr id="530" name="【一般廃棄物処理施設】&#10;有形固定資産減価償却率該当値テキスト"/>
        <xdr:cNvSpPr txBox="1"/>
      </xdr:nvSpPr>
      <xdr:spPr>
        <a:xfrm>
          <a:off x="16357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531" name="楕円 530"/>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24765</xdr:rowOff>
    </xdr:from>
    <xdr:to>
      <xdr:col>85</xdr:col>
      <xdr:colOff>127000</xdr:colOff>
      <xdr:row>38</xdr:row>
      <xdr:rowOff>64770</xdr:rowOff>
    </xdr:to>
    <xdr:cxnSp macro="">
      <xdr:nvCxnSpPr>
        <xdr:cNvPr id="532" name="直線コネクタ 531"/>
        <xdr:cNvCxnSpPr/>
      </xdr:nvCxnSpPr>
      <xdr:spPr>
        <a:xfrm>
          <a:off x="15481300" y="65398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164465</xdr:rowOff>
    </xdr:from>
    <xdr:to>
      <xdr:col>76</xdr:col>
      <xdr:colOff>165100</xdr:colOff>
      <xdr:row>38</xdr:row>
      <xdr:rowOff>94615</xdr:rowOff>
    </xdr:to>
    <xdr:sp macro="" textlink="">
      <xdr:nvSpPr>
        <xdr:cNvPr id="533" name="楕円 532"/>
        <xdr:cNvSpPr/>
      </xdr:nvSpPr>
      <xdr:spPr>
        <a:xfrm>
          <a:off x="14541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43815</xdr:rowOff>
    </xdr:to>
    <xdr:cxnSp macro="">
      <xdr:nvCxnSpPr>
        <xdr:cNvPr id="534" name="直線コネクタ 533"/>
        <xdr:cNvCxnSpPr/>
      </xdr:nvCxnSpPr>
      <xdr:spPr>
        <a:xfrm flipV="1">
          <a:off x="14592300" y="65398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122555</xdr:rowOff>
    </xdr:from>
    <xdr:to>
      <xdr:col>72</xdr:col>
      <xdr:colOff>38100</xdr:colOff>
      <xdr:row>38</xdr:row>
      <xdr:rowOff>52705</xdr:rowOff>
    </xdr:to>
    <xdr:sp macro="" textlink="">
      <xdr:nvSpPr>
        <xdr:cNvPr id="535" name="楕円 534"/>
        <xdr:cNvSpPr/>
      </xdr:nvSpPr>
      <xdr:spPr>
        <a:xfrm>
          <a:off x="13652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xdr:rowOff>
    </xdr:from>
    <xdr:to>
      <xdr:col>76</xdr:col>
      <xdr:colOff>114300</xdr:colOff>
      <xdr:row>38</xdr:row>
      <xdr:rowOff>43815</xdr:rowOff>
    </xdr:to>
    <xdr:cxnSp macro="">
      <xdr:nvCxnSpPr>
        <xdr:cNvPr id="536" name="直線コネクタ 535"/>
        <xdr:cNvCxnSpPr/>
      </xdr:nvCxnSpPr>
      <xdr:spPr>
        <a:xfrm>
          <a:off x="13703300" y="65170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80645</xdr:rowOff>
    </xdr:from>
    <xdr:to>
      <xdr:col>67</xdr:col>
      <xdr:colOff>101600</xdr:colOff>
      <xdr:row>38</xdr:row>
      <xdr:rowOff>10795</xdr:rowOff>
    </xdr:to>
    <xdr:sp macro="" textlink="">
      <xdr:nvSpPr>
        <xdr:cNvPr id="537" name="楕円 536"/>
        <xdr:cNvSpPr/>
      </xdr:nvSpPr>
      <xdr:spPr>
        <a:xfrm>
          <a:off x="12763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131445</xdr:rowOff>
    </xdr:from>
    <xdr:to>
      <xdr:col>71</xdr:col>
      <xdr:colOff>177800</xdr:colOff>
      <xdr:row>38</xdr:row>
      <xdr:rowOff>1905</xdr:rowOff>
    </xdr:to>
    <xdr:cxnSp macro="">
      <xdr:nvCxnSpPr>
        <xdr:cNvPr id="538" name="直線コネクタ 537"/>
        <xdr:cNvCxnSpPr/>
      </xdr:nvCxnSpPr>
      <xdr:spPr>
        <a:xfrm>
          <a:off x="12814300" y="64750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539" name="n_1aveValue【一般廃棄物処理施設】&#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540" name="n_2aveValue【一般廃棄物処理施設】&#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541" name="n_3aveValue【一般廃棄物処理施設】&#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542" name="n_4aveValue【一般廃棄物処理施設】&#10;有形固定資産減価償却率"/>
        <xdr:cNvSpPr txBox="1"/>
      </xdr:nvSpPr>
      <xdr:spPr>
        <a:xfrm>
          <a:off x="12611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92092</xdr:rowOff>
    </xdr:from>
    <xdr:ext cx="405111" cy="259045"/>
    <xdr:sp macro="" textlink="">
      <xdr:nvSpPr>
        <xdr:cNvPr id="543" name="n_1mainValue【一般廃棄物処理施設】&#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111142</xdr:rowOff>
    </xdr:from>
    <xdr:ext cx="405111" cy="259045"/>
    <xdr:sp macro="" textlink="">
      <xdr:nvSpPr>
        <xdr:cNvPr id="544" name="n_2main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69232</xdr:rowOff>
    </xdr:from>
    <xdr:ext cx="405111" cy="259045"/>
    <xdr:sp macro="" textlink="">
      <xdr:nvSpPr>
        <xdr:cNvPr id="545" name="n_3mainValue【一般廃棄物処理施設】&#10;有形固定資産減価償却率"/>
        <xdr:cNvSpPr txBox="1"/>
      </xdr:nvSpPr>
      <xdr:spPr>
        <a:xfrm>
          <a:off x="13500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6" name="n_4main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0" name="テキスト ボックス 55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70" name="直線コネクタ 569"/>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71"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72" name="直線コネクタ 571"/>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73"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74" name="直線コネクタ 573"/>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103286</xdr:rowOff>
    </xdr:from>
    <xdr:ext cx="534377" cy="259045"/>
    <xdr:sp macro="" textlink="">
      <xdr:nvSpPr>
        <xdr:cNvPr id="575" name="【一般廃棄物処理施設】&#10;一人当たり有形固定資産（償却資産）額平均値テキスト"/>
        <xdr:cNvSpPr txBox="1"/>
      </xdr:nvSpPr>
      <xdr:spPr>
        <a:xfrm>
          <a:off x="22199600" y="6618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76" name="フローチャート: 判断 575"/>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77" name="フローチャート: 判断 576"/>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78" name="フローチャート: 判断 577"/>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79" name="フローチャート: 判断 578"/>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80" name="フローチャート: 判断 579"/>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66624</xdr:rowOff>
    </xdr:from>
    <xdr:to>
      <xdr:col>116</xdr:col>
      <xdr:colOff>114300</xdr:colOff>
      <xdr:row>40</xdr:row>
      <xdr:rowOff>168224</xdr:rowOff>
    </xdr:to>
    <xdr:sp macro="" textlink="">
      <xdr:nvSpPr>
        <xdr:cNvPr id="586" name="楕円 585"/>
        <xdr:cNvSpPr/>
      </xdr:nvSpPr>
      <xdr:spPr>
        <a:xfrm>
          <a:off x="22110700" y="69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45051</xdr:rowOff>
    </xdr:from>
    <xdr:ext cx="534377" cy="259045"/>
    <xdr:sp macro="" textlink="">
      <xdr:nvSpPr>
        <xdr:cNvPr id="587" name="【一般廃棄物処理施設】&#10;一人当たり有形固定資産（償却資産）額該当値テキスト"/>
        <xdr:cNvSpPr txBox="1"/>
      </xdr:nvSpPr>
      <xdr:spPr>
        <a:xfrm>
          <a:off x="22199600" y="690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67775</xdr:rowOff>
    </xdr:from>
    <xdr:to>
      <xdr:col>112</xdr:col>
      <xdr:colOff>38100</xdr:colOff>
      <xdr:row>40</xdr:row>
      <xdr:rowOff>169375</xdr:rowOff>
    </xdr:to>
    <xdr:sp macro="" textlink="">
      <xdr:nvSpPr>
        <xdr:cNvPr id="588" name="楕円 587"/>
        <xdr:cNvSpPr/>
      </xdr:nvSpPr>
      <xdr:spPr>
        <a:xfrm>
          <a:off x="21272500" y="692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117424</xdr:rowOff>
    </xdr:from>
    <xdr:to>
      <xdr:col>116</xdr:col>
      <xdr:colOff>63500</xdr:colOff>
      <xdr:row>40</xdr:row>
      <xdr:rowOff>118575</xdr:rowOff>
    </xdr:to>
    <xdr:cxnSp macro="">
      <xdr:nvCxnSpPr>
        <xdr:cNvPr id="589" name="直線コネクタ 588"/>
        <xdr:cNvCxnSpPr/>
      </xdr:nvCxnSpPr>
      <xdr:spPr>
        <a:xfrm flipV="1">
          <a:off x="21323300" y="6975424"/>
          <a:ext cx="8382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36007</xdr:rowOff>
    </xdr:from>
    <xdr:to>
      <xdr:col>107</xdr:col>
      <xdr:colOff>101600</xdr:colOff>
      <xdr:row>40</xdr:row>
      <xdr:rowOff>137607</xdr:rowOff>
    </xdr:to>
    <xdr:sp macro="" textlink="">
      <xdr:nvSpPr>
        <xdr:cNvPr id="590" name="楕円 589"/>
        <xdr:cNvSpPr/>
      </xdr:nvSpPr>
      <xdr:spPr>
        <a:xfrm>
          <a:off x="20383500" y="68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86807</xdr:rowOff>
    </xdr:from>
    <xdr:to>
      <xdr:col>111</xdr:col>
      <xdr:colOff>177800</xdr:colOff>
      <xdr:row>40</xdr:row>
      <xdr:rowOff>118575</xdr:rowOff>
    </xdr:to>
    <xdr:cxnSp macro="">
      <xdr:nvCxnSpPr>
        <xdr:cNvPr id="591" name="直線コネクタ 590"/>
        <xdr:cNvCxnSpPr/>
      </xdr:nvCxnSpPr>
      <xdr:spPr>
        <a:xfrm>
          <a:off x="20434300" y="6944807"/>
          <a:ext cx="889000" cy="3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37302</xdr:rowOff>
    </xdr:from>
    <xdr:to>
      <xdr:col>102</xdr:col>
      <xdr:colOff>165100</xdr:colOff>
      <xdr:row>40</xdr:row>
      <xdr:rowOff>138902</xdr:rowOff>
    </xdr:to>
    <xdr:sp macro="" textlink="">
      <xdr:nvSpPr>
        <xdr:cNvPr id="592" name="楕円 591"/>
        <xdr:cNvSpPr/>
      </xdr:nvSpPr>
      <xdr:spPr>
        <a:xfrm>
          <a:off x="19494500" y="689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86807</xdr:rowOff>
    </xdr:from>
    <xdr:to>
      <xdr:col>107</xdr:col>
      <xdr:colOff>50800</xdr:colOff>
      <xdr:row>40</xdr:row>
      <xdr:rowOff>88102</xdr:rowOff>
    </xdr:to>
    <xdr:cxnSp macro="">
      <xdr:nvCxnSpPr>
        <xdr:cNvPr id="593" name="直線コネクタ 592"/>
        <xdr:cNvCxnSpPr/>
      </xdr:nvCxnSpPr>
      <xdr:spPr>
        <a:xfrm flipV="1">
          <a:off x="19545300" y="6944807"/>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38415</xdr:rowOff>
    </xdr:from>
    <xdr:to>
      <xdr:col>98</xdr:col>
      <xdr:colOff>38100</xdr:colOff>
      <xdr:row>40</xdr:row>
      <xdr:rowOff>140015</xdr:rowOff>
    </xdr:to>
    <xdr:sp macro="" textlink="">
      <xdr:nvSpPr>
        <xdr:cNvPr id="594" name="楕円 593"/>
        <xdr:cNvSpPr/>
      </xdr:nvSpPr>
      <xdr:spPr>
        <a:xfrm>
          <a:off x="18605500" y="68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88102</xdr:rowOff>
    </xdr:from>
    <xdr:to>
      <xdr:col>102</xdr:col>
      <xdr:colOff>114300</xdr:colOff>
      <xdr:row>40</xdr:row>
      <xdr:rowOff>89215</xdr:rowOff>
    </xdr:to>
    <xdr:cxnSp macro="">
      <xdr:nvCxnSpPr>
        <xdr:cNvPr id="595" name="直線コネクタ 594"/>
        <xdr:cNvCxnSpPr/>
      </xdr:nvCxnSpPr>
      <xdr:spPr>
        <a:xfrm flipV="1">
          <a:off x="18656300" y="6946102"/>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42044</xdr:rowOff>
    </xdr:from>
    <xdr:ext cx="534377" cy="259045"/>
    <xdr:sp macro="" textlink="">
      <xdr:nvSpPr>
        <xdr:cNvPr id="596" name="n_1aveValue【一般廃棄物処理施設】&#10;一人当たり有形固定資産（償却資産）額"/>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97" name="n_2aveValue【一般廃棄物処理施設】&#10;一人当たり有形固定資産（償却資産）額"/>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98" name="n_3aveValue【一般廃棄物処理施設】&#10;一人当たり有形固定資産（償却資産）額"/>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99" name="n_4aveValue【一般廃棄物処理施設】&#10;一人当たり有形固定資産（償却資産）額"/>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160502</xdr:rowOff>
    </xdr:from>
    <xdr:ext cx="534377" cy="259045"/>
    <xdr:sp macro="" textlink="">
      <xdr:nvSpPr>
        <xdr:cNvPr id="600" name="n_1mainValue【一般廃棄物処理施設】&#10;一人当たり有形固定資産（償却資産）額"/>
        <xdr:cNvSpPr txBox="1"/>
      </xdr:nvSpPr>
      <xdr:spPr>
        <a:xfrm>
          <a:off x="21043411" y="701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128734</xdr:rowOff>
    </xdr:from>
    <xdr:ext cx="534377" cy="259045"/>
    <xdr:sp macro="" textlink="">
      <xdr:nvSpPr>
        <xdr:cNvPr id="601" name="n_2mainValue【一般廃棄物処理施設】&#10;一人当たり有形固定資産（償却資産）額"/>
        <xdr:cNvSpPr txBox="1"/>
      </xdr:nvSpPr>
      <xdr:spPr>
        <a:xfrm>
          <a:off x="20167111" y="698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130029</xdr:rowOff>
    </xdr:from>
    <xdr:ext cx="534377" cy="259045"/>
    <xdr:sp macro="" textlink="">
      <xdr:nvSpPr>
        <xdr:cNvPr id="602" name="n_3mainValue【一般廃棄物処理施設】&#10;一人当たり有形固定資産（償却資産）額"/>
        <xdr:cNvSpPr txBox="1"/>
      </xdr:nvSpPr>
      <xdr:spPr>
        <a:xfrm>
          <a:off x="19278111" y="69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131142</xdr:rowOff>
    </xdr:from>
    <xdr:ext cx="534377" cy="259045"/>
    <xdr:sp macro="" textlink="">
      <xdr:nvSpPr>
        <xdr:cNvPr id="603" name="n_4mainValue【一般廃棄物処理施設】&#10;一人当たり有形固定資産（償却資産）額"/>
        <xdr:cNvSpPr txBox="1"/>
      </xdr:nvSpPr>
      <xdr:spPr>
        <a:xfrm>
          <a:off x="18389111" y="69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1" name="直線コネクタ 63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2" name="テキスト ボックス 63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3" name="直線コネクタ 63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4" name="テキスト ボックス 63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5" name="直線コネクタ 63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6" name="テキスト ボックス 63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7" name="直線コネクタ 63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8" name="テキスト ボックス 63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0" name="テキスト ボックス 63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642" name="直線コネクタ 641"/>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643"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644" name="直線コネクタ 643"/>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645"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646" name="直線コネクタ 645"/>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647" name="【消防施設】&#10;有形固定資産減価償却率平均値テキスト"/>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648" name="フローチャート: 判断 647"/>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649" name="フローチャート: 判断 648"/>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650" name="フローチャート: 判断 649"/>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651" name="フローチャート: 判断 650"/>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652" name="フローチャート: 判断 651"/>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138176</xdr:rowOff>
    </xdr:from>
    <xdr:to>
      <xdr:col>85</xdr:col>
      <xdr:colOff>177800</xdr:colOff>
      <xdr:row>79</xdr:row>
      <xdr:rowOff>68326</xdr:rowOff>
    </xdr:to>
    <xdr:sp macro="" textlink="">
      <xdr:nvSpPr>
        <xdr:cNvPr id="658" name="楕円 657"/>
        <xdr:cNvSpPr/>
      </xdr:nvSpPr>
      <xdr:spPr>
        <a:xfrm>
          <a:off x="16268700" y="135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91203</xdr:rowOff>
    </xdr:from>
    <xdr:ext cx="405111" cy="259045"/>
    <xdr:sp macro="" textlink="">
      <xdr:nvSpPr>
        <xdr:cNvPr id="659" name="【消防施設】&#10;有形固定資産減価償却率該当値テキスト"/>
        <xdr:cNvSpPr txBox="1"/>
      </xdr:nvSpPr>
      <xdr:spPr>
        <a:xfrm>
          <a:off x="16357600" y="1346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55880</xdr:rowOff>
    </xdr:from>
    <xdr:to>
      <xdr:col>81</xdr:col>
      <xdr:colOff>101600</xdr:colOff>
      <xdr:row>79</xdr:row>
      <xdr:rowOff>157480</xdr:rowOff>
    </xdr:to>
    <xdr:sp macro="" textlink="">
      <xdr:nvSpPr>
        <xdr:cNvPr id="660" name="楕円 659"/>
        <xdr:cNvSpPr/>
      </xdr:nvSpPr>
      <xdr:spPr>
        <a:xfrm>
          <a:off x="15430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17526</xdr:rowOff>
    </xdr:from>
    <xdr:to>
      <xdr:col>85</xdr:col>
      <xdr:colOff>127000</xdr:colOff>
      <xdr:row>79</xdr:row>
      <xdr:rowOff>106680</xdr:rowOff>
    </xdr:to>
    <xdr:cxnSp macro="">
      <xdr:nvCxnSpPr>
        <xdr:cNvPr id="661" name="直線コネクタ 660"/>
        <xdr:cNvCxnSpPr/>
      </xdr:nvCxnSpPr>
      <xdr:spPr>
        <a:xfrm flipV="1">
          <a:off x="15481300" y="13562076"/>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37592</xdr:rowOff>
    </xdr:from>
    <xdr:to>
      <xdr:col>76</xdr:col>
      <xdr:colOff>165100</xdr:colOff>
      <xdr:row>79</xdr:row>
      <xdr:rowOff>139192</xdr:rowOff>
    </xdr:to>
    <xdr:sp macro="" textlink="">
      <xdr:nvSpPr>
        <xdr:cNvPr id="662" name="楕円 661"/>
        <xdr:cNvSpPr/>
      </xdr:nvSpPr>
      <xdr:spPr>
        <a:xfrm>
          <a:off x="14541500"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88392</xdr:rowOff>
    </xdr:from>
    <xdr:to>
      <xdr:col>81</xdr:col>
      <xdr:colOff>50800</xdr:colOff>
      <xdr:row>79</xdr:row>
      <xdr:rowOff>106680</xdr:rowOff>
    </xdr:to>
    <xdr:cxnSp macro="">
      <xdr:nvCxnSpPr>
        <xdr:cNvPr id="663" name="直線コネクタ 662"/>
        <xdr:cNvCxnSpPr/>
      </xdr:nvCxnSpPr>
      <xdr:spPr>
        <a:xfrm>
          <a:off x="14592300" y="1363294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156463</xdr:rowOff>
    </xdr:from>
    <xdr:to>
      <xdr:col>72</xdr:col>
      <xdr:colOff>38100</xdr:colOff>
      <xdr:row>79</xdr:row>
      <xdr:rowOff>86613</xdr:rowOff>
    </xdr:to>
    <xdr:sp macro="" textlink="">
      <xdr:nvSpPr>
        <xdr:cNvPr id="664" name="楕円 663"/>
        <xdr:cNvSpPr/>
      </xdr:nvSpPr>
      <xdr:spPr>
        <a:xfrm>
          <a:off x="13652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35813</xdr:rowOff>
    </xdr:from>
    <xdr:to>
      <xdr:col>76</xdr:col>
      <xdr:colOff>114300</xdr:colOff>
      <xdr:row>79</xdr:row>
      <xdr:rowOff>88392</xdr:rowOff>
    </xdr:to>
    <xdr:cxnSp macro="">
      <xdr:nvCxnSpPr>
        <xdr:cNvPr id="665" name="直線コネクタ 664"/>
        <xdr:cNvCxnSpPr/>
      </xdr:nvCxnSpPr>
      <xdr:spPr>
        <a:xfrm>
          <a:off x="13703300" y="13580363"/>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17018</xdr:rowOff>
    </xdr:from>
    <xdr:to>
      <xdr:col>67</xdr:col>
      <xdr:colOff>101600</xdr:colOff>
      <xdr:row>79</xdr:row>
      <xdr:rowOff>118618</xdr:rowOff>
    </xdr:to>
    <xdr:sp macro="" textlink="">
      <xdr:nvSpPr>
        <xdr:cNvPr id="666" name="楕円 665"/>
        <xdr:cNvSpPr/>
      </xdr:nvSpPr>
      <xdr:spPr>
        <a:xfrm>
          <a:off x="12763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35813</xdr:rowOff>
    </xdr:from>
    <xdr:to>
      <xdr:col>71</xdr:col>
      <xdr:colOff>177800</xdr:colOff>
      <xdr:row>79</xdr:row>
      <xdr:rowOff>67818</xdr:rowOff>
    </xdr:to>
    <xdr:cxnSp macro="">
      <xdr:nvCxnSpPr>
        <xdr:cNvPr id="667" name="直線コネクタ 666"/>
        <xdr:cNvCxnSpPr/>
      </xdr:nvCxnSpPr>
      <xdr:spPr>
        <a:xfrm flipV="1">
          <a:off x="12814300" y="135803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668" name="n_1ave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669" name="n_2aveValue【消防施設】&#10;有形固定資産減価償却率"/>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670" name="n_3aveValue【消防施設】&#10;有形固定資産減価償却率"/>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123462</xdr:rowOff>
    </xdr:from>
    <xdr:ext cx="405111" cy="259045"/>
    <xdr:sp macro="" textlink="">
      <xdr:nvSpPr>
        <xdr:cNvPr id="671" name="n_4aveValue【消防施設】&#10;有形固定資産減価償却率"/>
        <xdr:cNvSpPr txBox="1"/>
      </xdr:nvSpPr>
      <xdr:spPr>
        <a:xfrm>
          <a:off x="12611744" y="1418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2557</xdr:rowOff>
    </xdr:from>
    <xdr:ext cx="405111" cy="259045"/>
    <xdr:sp macro="" textlink="">
      <xdr:nvSpPr>
        <xdr:cNvPr id="672" name="n_1mainValue【消防施設】&#10;有形固定資産減価償却率"/>
        <xdr:cNvSpPr txBox="1"/>
      </xdr:nvSpPr>
      <xdr:spPr>
        <a:xfrm>
          <a:off x="152660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155719</xdr:rowOff>
    </xdr:from>
    <xdr:ext cx="405111" cy="259045"/>
    <xdr:sp macro="" textlink="">
      <xdr:nvSpPr>
        <xdr:cNvPr id="673" name="n_2mainValue【消防施設】&#10;有形固定資産減価償却率"/>
        <xdr:cNvSpPr txBox="1"/>
      </xdr:nvSpPr>
      <xdr:spPr>
        <a:xfrm>
          <a:off x="14389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103140</xdr:rowOff>
    </xdr:from>
    <xdr:ext cx="405111" cy="259045"/>
    <xdr:sp macro="" textlink="">
      <xdr:nvSpPr>
        <xdr:cNvPr id="674" name="n_3mainValue【消防施設】&#10;有形固定資産減価償却率"/>
        <xdr:cNvSpPr txBox="1"/>
      </xdr:nvSpPr>
      <xdr:spPr>
        <a:xfrm>
          <a:off x="13500744" y="133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135145</xdr:rowOff>
    </xdr:from>
    <xdr:ext cx="405111" cy="259045"/>
    <xdr:sp macro="" textlink="">
      <xdr:nvSpPr>
        <xdr:cNvPr id="675" name="n_4mainValue【消防施設】&#10;有形固定資産減価償却率"/>
        <xdr:cNvSpPr txBox="1"/>
      </xdr:nvSpPr>
      <xdr:spPr>
        <a:xfrm>
          <a:off x="126117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6" name="直線コネクタ 6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7" name="テキスト ボックス 6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8" name="直線コネクタ 6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9" name="テキスト ボックス 6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0" name="直線コネクタ 6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1" name="テキスト ボックス 6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2" name="直線コネクタ 6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3" name="テキスト ボックス 6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4" name="直線コネクタ 6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5" name="テキスト ボックス 6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699" name="直線コネクタ 698"/>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0"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1" name="直線コネクタ 70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02"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03" name="直線コネクタ 702"/>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704" name="【消防施設】&#10;一人当たり面積平均値テキスト"/>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05" name="フローチャート: 判断 704"/>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06" name="フローチャート: 判断 705"/>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07" name="フローチャート: 判断 706"/>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08" name="フローチャート: 判断 707"/>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09" name="フローチャート: 判断 708"/>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109220</xdr:rowOff>
    </xdr:from>
    <xdr:to>
      <xdr:col>116</xdr:col>
      <xdr:colOff>114300</xdr:colOff>
      <xdr:row>83</xdr:row>
      <xdr:rowOff>39370</xdr:rowOff>
    </xdr:to>
    <xdr:sp macro="" textlink="">
      <xdr:nvSpPr>
        <xdr:cNvPr id="715" name="楕円 714"/>
        <xdr:cNvSpPr/>
      </xdr:nvSpPr>
      <xdr:spPr>
        <a:xfrm>
          <a:off x="22110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132097</xdr:rowOff>
    </xdr:from>
    <xdr:ext cx="469744" cy="259045"/>
    <xdr:sp macro="" textlink="">
      <xdr:nvSpPr>
        <xdr:cNvPr id="716" name="【消防施設】&#10;一人当たり面積該当値テキスト"/>
        <xdr:cNvSpPr txBox="1"/>
      </xdr:nvSpPr>
      <xdr:spPr>
        <a:xfrm>
          <a:off x="22199600"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717" name="楕円 716"/>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160020</xdr:rowOff>
    </xdr:from>
    <xdr:to>
      <xdr:col>116</xdr:col>
      <xdr:colOff>63500</xdr:colOff>
      <xdr:row>83</xdr:row>
      <xdr:rowOff>57150</xdr:rowOff>
    </xdr:to>
    <xdr:cxnSp macro="">
      <xdr:nvCxnSpPr>
        <xdr:cNvPr id="718" name="直線コネクタ 717"/>
        <xdr:cNvCxnSpPr/>
      </xdr:nvCxnSpPr>
      <xdr:spPr>
        <a:xfrm flipV="1">
          <a:off x="21323300" y="14218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719" name="楕円 718"/>
        <xdr:cNvSpPr/>
      </xdr:nvSpPr>
      <xdr:spPr>
        <a:xfrm>
          <a:off x="2038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57150</xdr:rowOff>
    </xdr:to>
    <xdr:cxnSp macro="">
      <xdr:nvCxnSpPr>
        <xdr:cNvPr id="720" name="直線コネクタ 719"/>
        <xdr:cNvCxnSpPr/>
      </xdr:nvCxnSpPr>
      <xdr:spPr>
        <a:xfrm>
          <a:off x="20434300" y="14257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154939</xdr:rowOff>
    </xdr:from>
    <xdr:to>
      <xdr:col>102</xdr:col>
      <xdr:colOff>165100</xdr:colOff>
      <xdr:row>83</xdr:row>
      <xdr:rowOff>85089</xdr:rowOff>
    </xdr:to>
    <xdr:sp macro="" textlink="">
      <xdr:nvSpPr>
        <xdr:cNvPr id="721" name="楕円 720"/>
        <xdr:cNvSpPr/>
      </xdr:nvSpPr>
      <xdr:spPr>
        <a:xfrm>
          <a:off x="19494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34289</xdr:rowOff>
    </xdr:to>
    <xdr:cxnSp macro="">
      <xdr:nvCxnSpPr>
        <xdr:cNvPr id="722" name="直線コネクタ 721"/>
        <xdr:cNvCxnSpPr/>
      </xdr:nvCxnSpPr>
      <xdr:spPr>
        <a:xfrm flipV="1">
          <a:off x="19545300" y="1425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52070</xdr:rowOff>
    </xdr:from>
    <xdr:to>
      <xdr:col>98</xdr:col>
      <xdr:colOff>38100</xdr:colOff>
      <xdr:row>83</xdr:row>
      <xdr:rowOff>153670</xdr:rowOff>
    </xdr:to>
    <xdr:sp macro="" textlink="">
      <xdr:nvSpPr>
        <xdr:cNvPr id="723" name="楕円 722"/>
        <xdr:cNvSpPr/>
      </xdr:nvSpPr>
      <xdr:spPr>
        <a:xfrm>
          <a:off x="18605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34289</xdr:rowOff>
    </xdr:from>
    <xdr:to>
      <xdr:col>102</xdr:col>
      <xdr:colOff>114300</xdr:colOff>
      <xdr:row>83</xdr:row>
      <xdr:rowOff>102870</xdr:rowOff>
    </xdr:to>
    <xdr:cxnSp macro="">
      <xdr:nvCxnSpPr>
        <xdr:cNvPr id="724" name="直線コネクタ 723"/>
        <xdr:cNvCxnSpPr/>
      </xdr:nvCxnSpPr>
      <xdr:spPr>
        <a:xfrm flipV="1">
          <a:off x="18656300" y="142646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25" name="n_1ave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726" name="n_2aveValue【消防施設】&#10;一人当たり面積"/>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27" name="n_3ave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28" name="n_4aveValue【消防施設】&#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729" name="n_1mainValue【消防施設】&#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730" name="n_2mainValue【消防施設】&#10;一人当たり面積"/>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101616</xdr:rowOff>
    </xdr:from>
    <xdr:ext cx="469744" cy="259045"/>
    <xdr:sp macro="" textlink="">
      <xdr:nvSpPr>
        <xdr:cNvPr id="731" name="n_3mainValue【消防施設】&#10;一人当たり面積"/>
        <xdr:cNvSpPr txBox="1"/>
      </xdr:nvSpPr>
      <xdr:spPr>
        <a:xfrm>
          <a:off x="193104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170197</xdr:rowOff>
    </xdr:from>
    <xdr:ext cx="469744" cy="259045"/>
    <xdr:sp macro="" textlink="">
      <xdr:nvSpPr>
        <xdr:cNvPr id="732" name="n_4mainValue【消防施設】&#10;一人当たり面積"/>
        <xdr:cNvSpPr txBox="1"/>
      </xdr:nvSpPr>
      <xdr:spPr>
        <a:xfrm>
          <a:off x="18421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758" name="直線コネクタ 757"/>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759"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760" name="直線コネクタ 759"/>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761"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762" name="直線コネクタ 761"/>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63"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64" name="フローチャート: 判断 763"/>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765" name="フローチャート: 判断 764"/>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766" name="フローチャート: 判断 765"/>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67" name="フローチャート: 判断 766"/>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768" name="フローチャート: 判断 767"/>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49893</xdr:rowOff>
    </xdr:from>
    <xdr:to>
      <xdr:col>85</xdr:col>
      <xdr:colOff>177800</xdr:colOff>
      <xdr:row>106</xdr:row>
      <xdr:rowOff>151493</xdr:rowOff>
    </xdr:to>
    <xdr:sp macro="" textlink="">
      <xdr:nvSpPr>
        <xdr:cNvPr id="774" name="楕円 773"/>
        <xdr:cNvSpPr/>
      </xdr:nvSpPr>
      <xdr:spPr>
        <a:xfrm>
          <a:off x="162687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28320</xdr:rowOff>
    </xdr:from>
    <xdr:ext cx="405111" cy="259045"/>
    <xdr:sp macro="" textlink="">
      <xdr:nvSpPr>
        <xdr:cNvPr id="775" name="【庁舎】&#10;有形固定資産減価償却率該当値テキスト"/>
        <xdr:cNvSpPr txBox="1"/>
      </xdr:nvSpPr>
      <xdr:spPr>
        <a:xfrm>
          <a:off x="16357600"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17236</xdr:rowOff>
    </xdr:from>
    <xdr:to>
      <xdr:col>81</xdr:col>
      <xdr:colOff>101600</xdr:colOff>
      <xdr:row>106</xdr:row>
      <xdr:rowOff>118836</xdr:rowOff>
    </xdr:to>
    <xdr:sp macro="" textlink="">
      <xdr:nvSpPr>
        <xdr:cNvPr id="776" name="楕円 775"/>
        <xdr:cNvSpPr/>
      </xdr:nvSpPr>
      <xdr:spPr>
        <a:xfrm>
          <a:off x="15430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68036</xdr:rowOff>
    </xdr:from>
    <xdr:to>
      <xdr:col>85</xdr:col>
      <xdr:colOff>127000</xdr:colOff>
      <xdr:row>106</xdr:row>
      <xdr:rowOff>100693</xdr:rowOff>
    </xdr:to>
    <xdr:cxnSp macro="">
      <xdr:nvCxnSpPr>
        <xdr:cNvPr id="777" name="直線コネクタ 776"/>
        <xdr:cNvCxnSpPr/>
      </xdr:nvCxnSpPr>
      <xdr:spPr>
        <a:xfrm>
          <a:off x="15481300" y="1824173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156029</xdr:rowOff>
    </xdr:from>
    <xdr:to>
      <xdr:col>76</xdr:col>
      <xdr:colOff>165100</xdr:colOff>
      <xdr:row>106</xdr:row>
      <xdr:rowOff>86179</xdr:rowOff>
    </xdr:to>
    <xdr:sp macro="" textlink="">
      <xdr:nvSpPr>
        <xdr:cNvPr id="778" name="楕円 777"/>
        <xdr:cNvSpPr/>
      </xdr:nvSpPr>
      <xdr:spPr>
        <a:xfrm>
          <a:off x="14541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35379</xdr:rowOff>
    </xdr:from>
    <xdr:to>
      <xdr:col>81</xdr:col>
      <xdr:colOff>50800</xdr:colOff>
      <xdr:row>106</xdr:row>
      <xdr:rowOff>68036</xdr:rowOff>
    </xdr:to>
    <xdr:cxnSp macro="">
      <xdr:nvCxnSpPr>
        <xdr:cNvPr id="779" name="直線コネクタ 778"/>
        <xdr:cNvCxnSpPr/>
      </xdr:nvCxnSpPr>
      <xdr:spPr>
        <a:xfrm>
          <a:off x="14592300" y="182090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123371</xdr:rowOff>
    </xdr:from>
    <xdr:to>
      <xdr:col>72</xdr:col>
      <xdr:colOff>38100</xdr:colOff>
      <xdr:row>106</xdr:row>
      <xdr:rowOff>53521</xdr:rowOff>
    </xdr:to>
    <xdr:sp macro="" textlink="">
      <xdr:nvSpPr>
        <xdr:cNvPr id="780" name="楕円 779"/>
        <xdr:cNvSpPr/>
      </xdr:nvSpPr>
      <xdr:spPr>
        <a:xfrm>
          <a:off x="13652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xdr:rowOff>
    </xdr:from>
    <xdr:to>
      <xdr:col>76</xdr:col>
      <xdr:colOff>114300</xdr:colOff>
      <xdr:row>106</xdr:row>
      <xdr:rowOff>35379</xdr:rowOff>
    </xdr:to>
    <xdr:cxnSp macro="">
      <xdr:nvCxnSpPr>
        <xdr:cNvPr id="781" name="直線コネクタ 780"/>
        <xdr:cNvCxnSpPr/>
      </xdr:nvCxnSpPr>
      <xdr:spPr>
        <a:xfrm>
          <a:off x="13703300" y="181764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90714</xdr:rowOff>
    </xdr:from>
    <xdr:to>
      <xdr:col>67</xdr:col>
      <xdr:colOff>101600</xdr:colOff>
      <xdr:row>106</xdr:row>
      <xdr:rowOff>20864</xdr:rowOff>
    </xdr:to>
    <xdr:sp macro="" textlink="">
      <xdr:nvSpPr>
        <xdr:cNvPr id="782" name="楕円 781"/>
        <xdr:cNvSpPr/>
      </xdr:nvSpPr>
      <xdr:spPr>
        <a:xfrm>
          <a:off x="12763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141514</xdr:rowOff>
    </xdr:from>
    <xdr:to>
      <xdr:col>71</xdr:col>
      <xdr:colOff>177800</xdr:colOff>
      <xdr:row>106</xdr:row>
      <xdr:rowOff>2721</xdr:rowOff>
    </xdr:to>
    <xdr:cxnSp macro="">
      <xdr:nvCxnSpPr>
        <xdr:cNvPr id="783" name="直線コネクタ 782"/>
        <xdr:cNvCxnSpPr/>
      </xdr:nvCxnSpPr>
      <xdr:spPr>
        <a:xfrm>
          <a:off x="12814300" y="181437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784" name="n_1ave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785" name="n_2ave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86" name="n_3aveValue【庁舎】&#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787" name="n_4aveValue【庁舎】&#10;有形固定資産減価償却率"/>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109963</xdr:rowOff>
    </xdr:from>
    <xdr:ext cx="405111" cy="259045"/>
    <xdr:sp macro="" textlink="">
      <xdr:nvSpPr>
        <xdr:cNvPr id="788" name="n_1mainValue【庁舎】&#10;有形固定資産減価償却率"/>
        <xdr:cNvSpPr txBox="1"/>
      </xdr:nvSpPr>
      <xdr:spPr>
        <a:xfrm>
          <a:off x="152660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77306</xdr:rowOff>
    </xdr:from>
    <xdr:ext cx="405111" cy="259045"/>
    <xdr:sp macro="" textlink="">
      <xdr:nvSpPr>
        <xdr:cNvPr id="789" name="n_2mainValue【庁舎】&#10;有形固定資産減価償却率"/>
        <xdr:cNvSpPr txBox="1"/>
      </xdr:nvSpPr>
      <xdr:spPr>
        <a:xfrm>
          <a:off x="14389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44648</xdr:rowOff>
    </xdr:from>
    <xdr:ext cx="405111" cy="259045"/>
    <xdr:sp macro="" textlink="">
      <xdr:nvSpPr>
        <xdr:cNvPr id="790" name="n_3mainValue【庁舎】&#10;有形固定資産減価償却率"/>
        <xdr:cNvSpPr txBox="1"/>
      </xdr:nvSpPr>
      <xdr:spPr>
        <a:xfrm>
          <a:off x="13500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11991</xdr:rowOff>
    </xdr:from>
    <xdr:ext cx="405111" cy="259045"/>
    <xdr:sp macro="" textlink="">
      <xdr:nvSpPr>
        <xdr:cNvPr id="791" name="n_4mainValue【庁舎】&#10;有形固定資産減価償却率"/>
        <xdr:cNvSpPr txBox="1"/>
      </xdr:nvSpPr>
      <xdr:spPr>
        <a:xfrm>
          <a:off x="12611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2" name="直線コネクタ 8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3" name="テキスト ボックス 8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4" name="直線コネクタ 8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5" name="テキスト ボックス 8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6" name="直線コネクタ 8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7" name="テキスト ボックス 8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8" name="直線コネクタ 8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9" name="テキスト ボックス 8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13" name="直線コネクタ 812"/>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14"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15" name="直線コネクタ 814"/>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16"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17" name="直線コネクタ 816"/>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818" name="【庁舎】&#10;一人当たり面積平均値テキスト"/>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19" name="フローチャート: 判断 818"/>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20" name="フローチャート: 判断 819"/>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21" name="フローチャート: 判断 820"/>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22" name="フローチャート: 判断 821"/>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823" name="フローチャート: 判断 822"/>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829" name="楕円 828"/>
        <xdr:cNvSpPr/>
      </xdr:nvSpPr>
      <xdr:spPr>
        <a:xfrm>
          <a:off x="22110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75709</xdr:rowOff>
    </xdr:from>
    <xdr:ext cx="469744" cy="259045"/>
    <xdr:sp macro="" textlink="">
      <xdr:nvSpPr>
        <xdr:cNvPr id="830" name="【庁舎】&#10;一人当たり面積該当値テキスト"/>
        <xdr:cNvSpPr txBox="1"/>
      </xdr:nvSpPr>
      <xdr:spPr>
        <a:xfrm>
          <a:off x="22199600"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52832</xdr:rowOff>
    </xdr:from>
    <xdr:to>
      <xdr:col>112</xdr:col>
      <xdr:colOff>38100</xdr:colOff>
      <xdr:row>104</xdr:row>
      <xdr:rowOff>154432</xdr:rowOff>
    </xdr:to>
    <xdr:sp macro="" textlink="">
      <xdr:nvSpPr>
        <xdr:cNvPr id="831" name="楕円 830"/>
        <xdr:cNvSpPr/>
      </xdr:nvSpPr>
      <xdr:spPr>
        <a:xfrm>
          <a:off x="21272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103632</xdr:rowOff>
    </xdr:from>
    <xdr:to>
      <xdr:col>116</xdr:col>
      <xdr:colOff>63500</xdr:colOff>
      <xdr:row>104</xdr:row>
      <xdr:rowOff>103632</xdr:rowOff>
    </xdr:to>
    <xdr:cxnSp macro="">
      <xdr:nvCxnSpPr>
        <xdr:cNvPr id="832" name="直線コネクタ 831"/>
        <xdr:cNvCxnSpPr/>
      </xdr:nvCxnSpPr>
      <xdr:spPr>
        <a:xfrm>
          <a:off x="21323300" y="179344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33" name="楕円 832"/>
        <xdr:cNvSpPr/>
      </xdr:nvSpPr>
      <xdr:spPr>
        <a:xfrm>
          <a:off x="20383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103632</xdr:rowOff>
    </xdr:from>
    <xdr:to>
      <xdr:col>111</xdr:col>
      <xdr:colOff>177800</xdr:colOff>
      <xdr:row>104</xdr:row>
      <xdr:rowOff>108204</xdr:rowOff>
    </xdr:to>
    <xdr:cxnSp macro="">
      <xdr:nvCxnSpPr>
        <xdr:cNvPr id="834" name="直線コネクタ 833"/>
        <xdr:cNvCxnSpPr/>
      </xdr:nvCxnSpPr>
      <xdr:spPr>
        <a:xfrm flipV="1">
          <a:off x="20434300" y="1793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61976</xdr:rowOff>
    </xdr:from>
    <xdr:to>
      <xdr:col>102</xdr:col>
      <xdr:colOff>165100</xdr:colOff>
      <xdr:row>104</xdr:row>
      <xdr:rowOff>163576</xdr:rowOff>
    </xdr:to>
    <xdr:sp macro="" textlink="">
      <xdr:nvSpPr>
        <xdr:cNvPr id="835" name="楕円 834"/>
        <xdr:cNvSpPr/>
      </xdr:nvSpPr>
      <xdr:spPr>
        <a:xfrm>
          <a:off x="19494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108204</xdr:rowOff>
    </xdr:from>
    <xdr:to>
      <xdr:col>107</xdr:col>
      <xdr:colOff>50800</xdr:colOff>
      <xdr:row>104</xdr:row>
      <xdr:rowOff>112776</xdr:rowOff>
    </xdr:to>
    <xdr:cxnSp macro="">
      <xdr:nvCxnSpPr>
        <xdr:cNvPr id="836" name="直線コネクタ 835"/>
        <xdr:cNvCxnSpPr/>
      </xdr:nvCxnSpPr>
      <xdr:spPr>
        <a:xfrm flipV="1">
          <a:off x="19545300" y="1793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61976</xdr:rowOff>
    </xdr:from>
    <xdr:to>
      <xdr:col>98</xdr:col>
      <xdr:colOff>38100</xdr:colOff>
      <xdr:row>104</xdr:row>
      <xdr:rowOff>163576</xdr:rowOff>
    </xdr:to>
    <xdr:sp macro="" textlink="">
      <xdr:nvSpPr>
        <xdr:cNvPr id="837" name="楕円 836"/>
        <xdr:cNvSpPr/>
      </xdr:nvSpPr>
      <xdr:spPr>
        <a:xfrm>
          <a:off x="18605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112776</xdr:rowOff>
    </xdr:from>
    <xdr:to>
      <xdr:col>102</xdr:col>
      <xdr:colOff>114300</xdr:colOff>
      <xdr:row>104</xdr:row>
      <xdr:rowOff>112776</xdr:rowOff>
    </xdr:to>
    <xdr:cxnSp macro="">
      <xdr:nvCxnSpPr>
        <xdr:cNvPr id="838" name="直線コネクタ 837"/>
        <xdr:cNvCxnSpPr/>
      </xdr:nvCxnSpPr>
      <xdr:spPr>
        <a:xfrm>
          <a:off x="18656300" y="17943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19829</xdr:rowOff>
    </xdr:from>
    <xdr:ext cx="469744" cy="259045"/>
    <xdr:sp macro="" textlink="">
      <xdr:nvSpPr>
        <xdr:cNvPr id="839" name="n_1aveValue【庁舎】&#10;一人当たり面積"/>
        <xdr:cNvSpPr txBox="1"/>
      </xdr:nvSpPr>
      <xdr:spPr>
        <a:xfrm>
          <a:off x="21075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1540</xdr:rowOff>
    </xdr:from>
    <xdr:ext cx="469744" cy="259045"/>
    <xdr:sp macro="" textlink="">
      <xdr:nvSpPr>
        <xdr:cNvPr id="840" name="n_2aveValue【庁舎】&#10;一人当たり面積"/>
        <xdr:cNvSpPr txBox="1"/>
      </xdr:nvSpPr>
      <xdr:spPr>
        <a:xfrm>
          <a:off x="201994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841"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120414</xdr:rowOff>
    </xdr:from>
    <xdr:ext cx="469744" cy="259045"/>
    <xdr:sp macro="" textlink="">
      <xdr:nvSpPr>
        <xdr:cNvPr id="842" name="n_4aveValue【庁舎】&#10;一人当たり面積"/>
        <xdr:cNvSpPr txBox="1"/>
      </xdr:nvSpPr>
      <xdr:spPr>
        <a:xfrm>
          <a:off x="18421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170959</xdr:rowOff>
    </xdr:from>
    <xdr:ext cx="469744" cy="259045"/>
    <xdr:sp macro="" textlink="">
      <xdr:nvSpPr>
        <xdr:cNvPr id="843" name="n_1mainValue【庁舎】&#10;一人当たり面積"/>
        <xdr:cNvSpPr txBox="1"/>
      </xdr:nvSpPr>
      <xdr:spPr>
        <a:xfrm>
          <a:off x="210757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844" name="n_2mainValue【庁舎】&#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8653</xdr:rowOff>
    </xdr:from>
    <xdr:ext cx="469744" cy="259045"/>
    <xdr:sp macro="" textlink="">
      <xdr:nvSpPr>
        <xdr:cNvPr id="845" name="n_3mainValue【庁舎】&#10;一人当たり面積"/>
        <xdr:cNvSpPr txBox="1"/>
      </xdr:nvSpPr>
      <xdr:spPr>
        <a:xfrm>
          <a:off x="19310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8653</xdr:rowOff>
    </xdr:from>
    <xdr:ext cx="469744" cy="259045"/>
    <xdr:sp macro="" textlink="">
      <xdr:nvSpPr>
        <xdr:cNvPr id="846" name="n_4mainValue【庁舎】&#10;一人当たり面積"/>
        <xdr:cNvSpPr txBox="1"/>
      </xdr:nvSpPr>
      <xdr:spPr>
        <a:xfrm>
          <a:off x="18421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福祉施設は、平成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福祉ふれあいセンターを新たに開設したため、類似団体と比較して有形固定資産減価償却率が低くなっています。それに伴い福祉施設一人当たり面積も増加していますが、類似団体と比較すると平均を下回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市民会館は今後建替えを予定しており、有形固定資産減価償却率が低下する見込みとなっています。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171,242
170,519
561.57
81,716,525
79,917,443
1,546,423
39,428,391
87,492,117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財政力指数は、前年度と同ポイントとなっております。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今後も引き続き、税収の徴収率向上と広告料収入などの新たな財源確保に努めてまいります。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xdr:cNvCxnSpPr/>
      </xdr:nvCxnSpPr>
      <xdr:spPr>
        <a:xfrm flipV="1">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129822</xdr:rowOff>
    </xdr:to>
    <xdr:cxnSp macro="">
      <xdr:nvCxnSpPr>
        <xdr:cNvPr id="75" name="直線コネクタ 74"/>
        <xdr:cNvCxnSpPr/>
      </xdr:nvCxnSpPr>
      <xdr:spPr>
        <a:xfrm>
          <a:off x="2336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xdr:cNvCxnSpPr/>
      </xdr:nvCxnSpPr>
      <xdr:spPr>
        <a:xfrm flipV="1">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82" name="テキスト ボックス 81"/>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37694</xdr:rowOff>
    </xdr:from>
    <xdr:ext cx="762000" cy="259045"/>
    <xdr:sp macro="" textlink="">
      <xdr:nvSpPr>
        <xdr:cNvPr id="89"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93" name="テキスト ボックス 92"/>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95" name="テキスト ボックス 94"/>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97" name="テキスト ボックス 96"/>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歳出における扶助費等の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したことが要因となっておりますが、過去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年間において類似団体平均を下回って推移しております。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今後も引き続き、義務的経費の抑制に努めてまいります。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35983</xdr:rowOff>
    </xdr:from>
    <xdr:to>
      <xdr:col>23</xdr:col>
      <xdr:colOff>133350</xdr:colOff>
      <xdr:row>59</xdr:row>
      <xdr:rowOff>93435</xdr:rowOff>
    </xdr:to>
    <xdr:cxnSp macro="">
      <xdr:nvCxnSpPr>
        <xdr:cNvPr id="134" name="直線コネクタ 133"/>
        <xdr:cNvCxnSpPr/>
      </xdr:nvCxnSpPr>
      <xdr:spPr>
        <a:xfrm>
          <a:off x="4114800" y="1015153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63396</xdr:rowOff>
    </xdr:from>
    <xdr:ext cx="762000" cy="259045"/>
    <xdr:sp macro="" textlink="">
      <xdr:nvSpPr>
        <xdr:cNvPr id="135" name="財政構造の弾力性平均値テキスト"/>
        <xdr:cNvSpPr txBox="1"/>
      </xdr:nvSpPr>
      <xdr:spPr>
        <a:xfrm>
          <a:off x="5041900" y="1069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104019</xdr:rowOff>
    </xdr:from>
    <xdr:to>
      <xdr:col>19</xdr:col>
      <xdr:colOff>133350</xdr:colOff>
      <xdr:row>59</xdr:row>
      <xdr:rowOff>35983</xdr:rowOff>
    </xdr:to>
    <xdr:cxnSp macro="">
      <xdr:nvCxnSpPr>
        <xdr:cNvPr id="137" name="直線コネクタ 136"/>
        <xdr:cNvCxnSpPr/>
      </xdr:nvCxnSpPr>
      <xdr:spPr>
        <a:xfrm>
          <a:off x="3225800" y="100481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85772</xdr:rowOff>
    </xdr:from>
    <xdr:ext cx="736600" cy="259045"/>
    <xdr:sp macro="" textlink="">
      <xdr:nvSpPr>
        <xdr:cNvPr id="139" name="テキスト ボックス 138"/>
        <xdr:cNvSpPr txBox="1"/>
      </xdr:nvSpPr>
      <xdr:spPr>
        <a:xfrm>
          <a:off x="3733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104019</xdr:rowOff>
    </xdr:from>
    <xdr:to>
      <xdr:col>15</xdr:col>
      <xdr:colOff>82550</xdr:colOff>
      <xdr:row>58</xdr:row>
      <xdr:rowOff>161472</xdr:rowOff>
    </xdr:to>
    <xdr:cxnSp macro="">
      <xdr:nvCxnSpPr>
        <xdr:cNvPr id="140" name="直線コネクタ 139"/>
        <xdr:cNvCxnSpPr/>
      </xdr:nvCxnSpPr>
      <xdr:spPr>
        <a:xfrm flipV="1">
          <a:off x="2336800" y="1004811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153808</xdr:rowOff>
    </xdr:from>
    <xdr:ext cx="762000" cy="259045"/>
    <xdr:sp macro="" textlink="">
      <xdr:nvSpPr>
        <xdr:cNvPr id="142" name="テキスト ボックス 141"/>
        <xdr:cNvSpPr txBox="1"/>
      </xdr:nvSpPr>
      <xdr:spPr>
        <a:xfrm>
          <a:off x="28448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103112</xdr:rowOff>
    </xdr:from>
    <xdr:to>
      <xdr:col>11</xdr:col>
      <xdr:colOff>31750</xdr:colOff>
      <xdr:row>58</xdr:row>
      <xdr:rowOff>161472</xdr:rowOff>
    </xdr:to>
    <xdr:cxnSp macro="">
      <xdr:nvCxnSpPr>
        <xdr:cNvPr id="143" name="直線コネクタ 142"/>
        <xdr:cNvCxnSpPr/>
      </xdr:nvCxnSpPr>
      <xdr:spPr>
        <a:xfrm>
          <a:off x="1447800" y="9875762"/>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16829</xdr:rowOff>
    </xdr:from>
    <xdr:ext cx="762000" cy="259045"/>
    <xdr:sp macro="" textlink="">
      <xdr:nvSpPr>
        <xdr:cNvPr id="145" name="テキスト ボックス 144"/>
        <xdr:cNvSpPr txBox="1"/>
      </xdr:nvSpPr>
      <xdr:spPr>
        <a:xfrm>
          <a:off x="1955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95449</xdr:rowOff>
    </xdr:from>
    <xdr:ext cx="762000" cy="259045"/>
    <xdr:sp macro="" textlink="">
      <xdr:nvSpPr>
        <xdr:cNvPr id="147" name="テキスト ボックス 146"/>
        <xdr:cNvSpPr txBox="1"/>
      </xdr:nvSpPr>
      <xdr:spPr>
        <a:xfrm>
          <a:off x="1066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42635</xdr:rowOff>
    </xdr:from>
    <xdr:to>
      <xdr:col>23</xdr:col>
      <xdr:colOff>184150</xdr:colOff>
      <xdr:row>59</xdr:row>
      <xdr:rowOff>144235</xdr:rowOff>
    </xdr:to>
    <xdr:sp macro="" textlink="">
      <xdr:nvSpPr>
        <xdr:cNvPr id="153" name="楕円 152"/>
        <xdr:cNvSpPr/>
      </xdr:nvSpPr>
      <xdr:spPr>
        <a:xfrm>
          <a:off x="49022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59162</xdr:rowOff>
    </xdr:from>
    <xdr:ext cx="762000" cy="259045"/>
    <xdr:sp macro="" textlink="">
      <xdr:nvSpPr>
        <xdr:cNvPr id="154" name="財政構造の弾力性該当値テキスト"/>
        <xdr:cNvSpPr txBox="1"/>
      </xdr:nvSpPr>
      <xdr:spPr>
        <a:xfrm>
          <a:off x="5041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156633</xdr:rowOff>
    </xdr:from>
    <xdr:to>
      <xdr:col>19</xdr:col>
      <xdr:colOff>184150</xdr:colOff>
      <xdr:row>59</xdr:row>
      <xdr:rowOff>86783</xdr:rowOff>
    </xdr:to>
    <xdr:sp macro="" textlink="">
      <xdr:nvSpPr>
        <xdr:cNvPr id="155" name="楕円 154"/>
        <xdr:cNvSpPr/>
      </xdr:nvSpPr>
      <xdr:spPr>
        <a:xfrm>
          <a:off x="4064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96960</xdr:rowOff>
    </xdr:from>
    <xdr:ext cx="736600" cy="259045"/>
    <xdr:sp macro="" textlink="">
      <xdr:nvSpPr>
        <xdr:cNvPr id="156" name="テキスト ボックス 155"/>
        <xdr:cNvSpPr txBox="1"/>
      </xdr:nvSpPr>
      <xdr:spPr>
        <a:xfrm>
          <a:off x="3733800" y="98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53219</xdr:rowOff>
    </xdr:from>
    <xdr:to>
      <xdr:col>15</xdr:col>
      <xdr:colOff>133350</xdr:colOff>
      <xdr:row>58</xdr:row>
      <xdr:rowOff>154819</xdr:rowOff>
    </xdr:to>
    <xdr:sp macro="" textlink="">
      <xdr:nvSpPr>
        <xdr:cNvPr id="157" name="楕円 156"/>
        <xdr:cNvSpPr/>
      </xdr:nvSpPr>
      <xdr:spPr>
        <a:xfrm>
          <a:off x="3175000" y="99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164996</xdr:rowOff>
    </xdr:from>
    <xdr:ext cx="762000" cy="259045"/>
    <xdr:sp macro="" textlink="">
      <xdr:nvSpPr>
        <xdr:cNvPr id="158" name="テキスト ボックス 157"/>
        <xdr:cNvSpPr txBox="1"/>
      </xdr:nvSpPr>
      <xdr:spPr>
        <a:xfrm>
          <a:off x="2844800" y="976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110672</xdr:rowOff>
    </xdr:from>
    <xdr:to>
      <xdr:col>11</xdr:col>
      <xdr:colOff>82550</xdr:colOff>
      <xdr:row>59</xdr:row>
      <xdr:rowOff>40822</xdr:rowOff>
    </xdr:to>
    <xdr:sp macro="" textlink="">
      <xdr:nvSpPr>
        <xdr:cNvPr id="159" name="楕円 158"/>
        <xdr:cNvSpPr/>
      </xdr:nvSpPr>
      <xdr:spPr>
        <a:xfrm>
          <a:off x="2286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50999</xdr:rowOff>
    </xdr:from>
    <xdr:ext cx="762000" cy="259045"/>
    <xdr:sp macro="" textlink="">
      <xdr:nvSpPr>
        <xdr:cNvPr id="160" name="テキスト ボックス 159"/>
        <xdr:cNvSpPr txBox="1"/>
      </xdr:nvSpPr>
      <xdr:spPr>
        <a:xfrm>
          <a:off x="1955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52312</xdr:rowOff>
    </xdr:from>
    <xdr:to>
      <xdr:col>7</xdr:col>
      <xdr:colOff>31750</xdr:colOff>
      <xdr:row>57</xdr:row>
      <xdr:rowOff>153912</xdr:rowOff>
    </xdr:to>
    <xdr:sp macro="" textlink="">
      <xdr:nvSpPr>
        <xdr:cNvPr id="161" name="楕円 160"/>
        <xdr:cNvSpPr/>
      </xdr:nvSpPr>
      <xdr:spPr>
        <a:xfrm>
          <a:off x="1397000" y="98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55</xdr:row>
      <xdr:rowOff>164089</xdr:rowOff>
    </xdr:from>
    <xdr:ext cx="762000" cy="259045"/>
    <xdr:sp macro="" textlink="">
      <xdr:nvSpPr>
        <xdr:cNvPr id="162" name="テキスト ボックス 161"/>
        <xdr:cNvSpPr txBox="1"/>
      </xdr:nvSpPr>
      <xdr:spPr>
        <a:xfrm>
          <a:off x="1066800" y="959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人口１人当たりの人件費・物件費等の決算額は、前年度と比較し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定年退職者が増加したことで人件費の増などが主な要因となっています。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今後も引き続き、行財政改革の取組みを通じて、効率的な財政運営に努めてまいります。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137280</xdr:rowOff>
    </xdr:from>
    <xdr:to>
      <xdr:col>23</xdr:col>
      <xdr:colOff>133350</xdr:colOff>
      <xdr:row>83</xdr:row>
      <xdr:rowOff>164765</xdr:rowOff>
    </xdr:to>
    <xdr:cxnSp macro="">
      <xdr:nvCxnSpPr>
        <xdr:cNvPr id="199" name="直線コネクタ 198"/>
        <xdr:cNvCxnSpPr/>
      </xdr:nvCxnSpPr>
      <xdr:spPr>
        <a:xfrm>
          <a:off x="4114800" y="14367630"/>
          <a:ext cx="83820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200" name="人件費・物件費等の状況平均値テキスト"/>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116931</xdr:rowOff>
    </xdr:from>
    <xdr:to>
      <xdr:col>19</xdr:col>
      <xdr:colOff>133350</xdr:colOff>
      <xdr:row>83</xdr:row>
      <xdr:rowOff>137280</xdr:rowOff>
    </xdr:to>
    <xdr:cxnSp macro="">
      <xdr:nvCxnSpPr>
        <xdr:cNvPr id="202" name="直線コネクタ 201"/>
        <xdr:cNvCxnSpPr/>
      </xdr:nvCxnSpPr>
      <xdr:spPr>
        <a:xfrm>
          <a:off x="3225800" y="14347281"/>
          <a:ext cx="889000" cy="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4" name="テキスト ボックス 203"/>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101969</xdr:rowOff>
    </xdr:from>
    <xdr:to>
      <xdr:col>15</xdr:col>
      <xdr:colOff>82550</xdr:colOff>
      <xdr:row>83</xdr:row>
      <xdr:rowOff>116931</xdr:rowOff>
    </xdr:to>
    <xdr:cxnSp macro="">
      <xdr:nvCxnSpPr>
        <xdr:cNvPr id="205" name="直線コネクタ 204"/>
        <xdr:cNvCxnSpPr/>
      </xdr:nvCxnSpPr>
      <xdr:spPr>
        <a:xfrm>
          <a:off x="2336800" y="14332319"/>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170048</xdr:rowOff>
    </xdr:from>
    <xdr:ext cx="762000" cy="259045"/>
    <xdr:sp macro="" textlink="">
      <xdr:nvSpPr>
        <xdr:cNvPr id="207" name="テキスト ボックス 206"/>
        <xdr:cNvSpPr txBox="1"/>
      </xdr:nvSpPr>
      <xdr:spPr>
        <a:xfrm>
          <a:off x="2844800" y="1405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64878</xdr:rowOff>
    </xdr:from>
    <xdr:to>
      <xdr:col>11</xdr:col>
      <xdr:colOff>31750</xdr:colOff>
      <xdr:row>83</xdr:row>
      <xdr:rowOff>101969</xdr:rowOff>
    </xdr:to>
    <xdr:cxnSp macro="">
      <xdr:nvCxnSpPr>
        <xdr:cNvPr id="208" name="直線コネクタ 207"/>
        <xdr:cNvCxnSpPr/>
      </xdr:nvCxnSpPr>
      <xdr:spPr>
        <a:xfrm>
          <a:off x="1447800" y="14295228"/>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113965</xdr:rowOff>
    </xdr:from>
    <xdr:to>
      <xdr:col>23</xdr:col>
      <xdr:colOff>184150</xdr:colOff>
      <xdr:row>84</xdr:row>
      <xdr:rowOff>44115</xdr:rowOff>
    </xdr:to>
    <xdr:sp macro="" textlink="">
      <xdr:nvSpPr>
        <xdr:cNvPr id="218" name="楕円 217"/>
        <xdr:cNvSpPr/>
      </xdr:nvSpPr>
      <xdr:spPr>
        <a:xfrm>
          <a:off x="4902200" y="143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86042</xdr:rowOff>
    </xdr:from>
    <xdr:ext cx="762000" cy="259045"/>
    <xdr:sp macro="" textlink="">
      <xdr:nvSpPr>
        <xdr:cNvPr id="219" name="人件費・物件費等の状況該当値テキスト"/>
        <xdr:cNvSpPr txBox="1"/>
      </xdr:nvSpPr>
      <xdr:spPr>
        <a:xfrm>
          <a:off x="5041900" y="1431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86480</xdr:rowOff>
    </xdr:from>
    <xdr:to>
      <xdr:col>19</xdr:col>
      <xdr:colOff>184150</xdr:colOff>
      <xdr:row>84</xdr:row>
      <xdr:rowOff>16630</xdr:rowOff>
    </xdr:to>
    <xdr:sp macro="" textlink="">
      <xdr:nvSpPr>
        <xdr:cNvPr id="220" name="楕円 219"/>
        <xdr:cNvSpPr/>
      </xdr:nvSpPr>
      <xdr:spPr>
        <a:xfrm>
          <a:off x="4064000" y="143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1407</xdr:rowOff>
    </xdr:from>
    <xdr:ext cx="736600" cy="259045"/>
    <xdr:sp macro="" textlink="">
      <xdr:nvSpPr>
        <xdr:cNvPr id="221" name="テキスト ボックス 220"/>
        <xdr:cNvSpPr txBox="1"/>
      </xdr:nvSpPr>
      <xdr:spPr>
        <a:xfrm>
          <a:off x="3733800" y="14403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66131</xdr:rowOff>
    </xdr:from>
    <xdr:to>
      <xdr:col>15</xdr:col>
      <xdr:colOff>133350</xdr:colOff>
      <xdr:row>83</xdr:row>
      <xdr:rowOff>167731</xdr:rowOff>
    </xdr:to>
    <xdr:sp macro="" textlink="">
      <xdr:nvSpPr>
        <xdr:cNvPr id="222" name="楕円 221"/>
        <xdr:cNvSpPr/>
      </xdr:nvSpPr>
      <xdr:spPr>
        <a:xfrm>
          <a:off x="3175000" y="142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152508</xdr:rowOff>
    </xdr:from>
    <xdr:ext cx="762000" cy="259045"/>
    <xdr:sp macro="" textlink="">
      <xdr:nvSpPr>
        <xdr:cNvPr id="223" name="テキスト ボックス 222"/>
        <xdr:cNvSpPr txBox="1"/>
      </xdr:nvSpPr>
      <xdr:spPr>
        <a:xfrm>
          <a:off x="2844800" y="143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51169</xdr:rowOff>
    </xdr:from>
    <xdr:to>
      <xdr:col>11</xdr:col>
      <xdr:colOff>82550</xdr:colOff>
      <xdr:row>83</xdr:row>
      <xdr:rowOff>152769</xdr:rowOff>
    </xdr:to>
    <xdr:sp macro="" textlink="">
      <xdr:nvSpPr>
        <xdr:cNvPr id="224" name="楕円 223"/>
        <xdr:cNvSpPr/>
      </xdr:nvSpPr>
      <xdr:spPr>
        <a:xfrm>
          <a:off x="2286000" y="142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162946</xdr:rowOff>
    </xdr:from>
    <xdr:ext cx="762000" cy="259045"/>
    <xdr:sp macro="" textlink="">
      <xdr:nvSpPr>
        <xdr:cNvPr id="225" name="テキスト ボックス 224"/>
        <xdr:cNvSpPr txBox="1"/>
      </xdr:nvSpPr>
      <xdr:spPr>
        <a:xfrm>
          <a:off x="1955800" y="1405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14078</xdr:rowOff>
    </xdr:from>
    <xdr:to>
      <xdr:col>7</xdr:col>
      <xdr:colOff>31750</xdr:colOff>
      <xdr:row>83</xdr:row>
      <xdr:rowOff>115678</xdr:rowOff>
    </xdr:to>
    <xdr:sp macro="" textlink="">
      <xdr:nvSpPr>
        <xdr:cNvPr id="226" name="楕円 225"/>
        <xdr:cNvSpPr/>
      </xdr:nvSpPr>
      <xdr:spPr>
        <a:xfrm>
          <a:off x="1397000" y="142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125855</xdr:rowOff>
    </xdr:from>
    <xdr:ext cx="762000" cy="259045"/>
    <xdr:sp macro="" textlink="">
      <xdr:nvSpPr>
        <xdr:cNvPr id="227" name="テキスト ボックス 226"/>
        <xdr:cNvSpPr txBox="1"/>
      </xdr:nvSpPr>
      <xdr:spPr>
        <a:xfrm>
          <a:off x="1066800" y="140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給与水準は、前年度と比較して同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となっており、給与について大きな変動はありません。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今後も引き続き給与の適正化に取り組んでまいります。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113241</xdr:rowOff>
    </xdr:to>
    <xdr:cxnSp macro="">
      <xdr:nvCxnSpPr>
        <xdr:cNvPr id="261" name="直線コネクタ 260"/>
        <xdr:cNvCxnSpPr/>
      </xdr:nvCxnSpPr>
      <xdr:spPr>
        <a:xfrm flipV="1">
          <a:off x="16179800" y="143234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83</xdr:row>
      <xdr:rowOff>113241</xdr:rowOff>
    </xdr:to>
    <xdr:cxnSp macro="">
      <xdr:nvCxnSpPr>
        <xdr:cNvPr id="264" name="直線コネクタ 263"/>
        <xdr:cNvCxnSpPr/>
      </xdr:nvCxnSpPr>
      <xdr:spPr>
        <a:xfrm>
          <a:off x="15290800" y="14343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113241</xdr:rowOff>
    </xdr:to>
    <xdr:cxnSp macro="">
      <xdr:nvCxnSpPr>
        <xdr:cNvPr id="267" name="直線コネクタ 266"/>
        <xdr:cNvCxnSpPr/>
      </xdr:nvCxnSpPr>
      <xdr:spPr>
        <a:xfrm>
          <a:off x="14401800" y="143234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62441</xdr:rowOff>
    </xdr:to>
    <xdr:cxnSp macro="">
      <xdr:nvCxnSpPr>
        <xdr:cNvPr id="270" name="直線コネクタ 269"/>
        <xdr:cNvCxnSpPr/>
      </xdr:nvCxnSpPr>
      <xdr:spPr>
        <a:xfrm flipV="1">
          <a:off x="13512800" y="1432348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80" name="楕円 279"/>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81"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82" name="楕円 281"/>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83" name="テキスト ボックス 282"/>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84" name="楕円 283"/>
        <xdr:cNvSpPr/>
      </xdr:nvSpPr>
      <xdr:spPr>
        <a:xfrm>
          <a:off x="15240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85" name="テキスト ボックス 284"/>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6" name="楕円 285"/>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7" name="テキスト ボックス 286"/>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88" name="楕円 287"/>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89" name="テキスト ボックス 288"/>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人口千人当たりの職員数は、前年度と比較して同程度となっており、職員数に大きな変動はありません。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今後も引き続き、現正規職員数を基準とし、新たな行政需要に対しても再配置により対応することで、職員数の適正管理に努めてまいります。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72934</xdr:rowOff>
    </xdr:from>
    <xdr:to>
      <xdr:col>81</xdr:col>
      <xdr:colOff>44450</xdr:colOff>
      <xdr:row>63</xdr:row>
      <xdr:rowOff>76381</xdr:rowOff>
    </xdr:to>
    <xdr:cxnSp macro="">
      <xdr:nvCxnSpPr>
        <xdr:cNvPr id="326" name="直線コネクタ 325"/>
        <xdr:cNvCxnSpPr/>
      </xdr:nvCxnSpPr>
      <xdr:spPr>
        <a:xfrm>
          <a:off x="16179800" y="1087428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7" name="定員管理の状況平均値テキスト"/>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72934</xdr:rowOff>
    </xdr:from>
    <xdr:to>
      <xdr:col>77</xdr:col>
      <xdr:colOff>44450</xdr:colOff>
      <xdr:row>63</xdr:row>
      <xdr:rowOff>93617</xdr:rowOff>
    </xdr:to>
    <xdr:cxnSp macro="">
      <xdr:nvCxnSpPr>
        <xdr:cNvPr id="329" name="直線コネクタ 328"/>
        <xdr:cNvCxnSpPr/>
      </xdr:nvCxnSpPr>
      <xdr:spPr>
        <a:xfrm flipV="1">
          <a:off x="15290800" y="1087428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79828</xdr:rowOff>
    </xdr:from>
    <xdr:to>
      <xdr:col>72</xdr:col>
      <xdr:colOff>203200</xdr:colOff>
      <xdr:row>63</xdr:row>
      <xdr:rowOff>93617</xdr:rowOff>
    </xdr:to>
    <xdr:cxnSp macro="">
      <xdr:nvCxnSpPr>
        <xdr:cNvPr id="332" name="直線コネクタ 331"/>
        <xdr:cNvCxnSpPr/>
      </xdr:nvCxnSpPr>
      <xdr:spPr>
        <a:xfrm>
          <a:off x="14401800" y="1088117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4" name="テキスト ボックス 333"/>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17780</xdr:rowOff>
    </xdr:from>
    <xdr:to>
      <xdr:col>68</xdr:col>
      <xdr:colOff>152400</xdr:colOff>
      <xdr:row>63</xdr:row>
      <xdr:rowOff>79828</xdr:rowOff>
    </xdr:to>
    <xdr:cxnSp macro="">
      <xdr:nvCxnSpPr>
        <xdr:cNvPr id="335" name="直線コネクタ 334"/>
        <xdr:cNvCxnSpPr/>
      </xdr:nvCxnSpPr>
      <xdr:spPr>
        <a:xfrm>
          <a:off x="13512800" y="1081913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126110</xdr:rowOff>
    </xdr:from>
    <xdr:ext cx="762000" cy="259045"/>
    <xdr:sp macro="" textlink="">
      <xdr:nvSpPr>
        <xdr:cNvPr id="339" name="テキスト ボックス 338"/>
        <xdr:cNvSpPr txBox="1"/>
      </xdr:nvSpPr>
      <xdr:spPr>
        <a:xfrm>
          <a:off x="13131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25581</xdr:rowOff>
    </xdr:from>
    <xdr:to>
      <xdr:col>81</xdr:col>
      <xdr:colOff>95250</xdr:colOff>
      <xdr:row>63</xdr:row>
      <xdr:rowOff>127181</xdr:rowOff>
    </xdr:to>
    <xdr:sp macro="" textlink="">
      <xdr:nvSpPr>
        <xdr:cNvPr id="345" name="楕円 344"/>
        <xdr:cNvSpPr/>
      </xdr:nvSpPr>
      <xdr:spPr>
        <a:xfrm>
          <a:off x="169672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169108</xdr:rowOff>
    </xdr:from>
    <xdr:ext cx="762000" cy="259045"/>
    <xdr:sp macro="" textlink="">
      <xdr:nvSpPr>
        <xdr:cNvPr id="346" name="定員管理の状況該当値テキスト"/>
        <xdr:cNvSpPr txBox="1"/>
      </xdr:nvSpPr>
      <xdr:spPr>
        <a:xfrm>
          <a:off x="17106900" y="1079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22134</xdr:rowOff>
    </xdr:from>
    <xdr:to>
      <xdr:col>77</xdr:col>
      <xdr:colOff>95250</xdr:colOff>
      <xdr:row>63</xdr:row>
      <xdr:rowOff>123734</xdr:rowOff>
    </xdr:to>
    <xdr:sp macro="" textlink="">
      <xdr:nvSpPr>
        <xdr:cNvPr id="347" name="楕円 346"/>
        <xdr:cNvSpPr/>
      </xdr:nvSpPr>
      <xdr:spPr>
        <a:xfrm>
          <a:off x="16129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108511</xdr:rowOff>
    </xdr:from>
    <xdr:ext cx="736600" cy="259045"/>
    <xdr:sp macro="" textlink="">
      <xdr:nvSpPr>
        <xdr:cNvPr id="348" name="テキスト ボックス 347"/>
        <xdr:cNvSpPr txBox="1"/>
      </xdr:nvSpPr>
      <xdr:spPr>
        <a:xfrm>
          <a:off x="15798800" y="1090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42817</xdr:rowOff>
    </xdr:from>
    <xdr:to>
      <xdr:col>73</xdr:col>
      <xdr:colOff>44450</xdr:colOff>
      <xdr:row>63</xdr:row>
      <xdr:rowOff>144417</xdr:rowOff>
    </xdr:to>
    <xdr:sp macro="" textlink="">
      <xdr:nvSpPr>
        <xdr:cNvPr id="349" name="楕円 348"/>
        <xdr:cNvSpPr/>
      </xdr:nvSpPr>
      <xdr:spPr>
        <a:xfrm>
          <a:off x="15240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129194</xdr:rowOff>
    </xdr:from>
    <xdr:ext cx="762000" cy="259045"/>
    <xdr:sp macro="" textlink="">
      <xdr:nvSpPr>
        <xdr:cNvPr id="350" name="テキスト ボックス 349"/>
        <xdr:cNvSpPr txBox="1"/>
      </xdr:nvSpPr>
      <xdr:spPr>
        <a:xfrm>
          <a:off x="14909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29028</xdr:rowOff>
    </xdr:from>
    <xdr:to>
      <xdr:col>68</xdr:col>
      <xdr:colOff>203200</xdr:colOff>
      <xdr:row>63</xdr:row>
      <xdr:rowOff>130628</xdr:rowOff>
    </xdr:to>
    <xdr:sp macro="" textlink="">
      <xdr:nvSpPr>
        <xdr:cNvPr id="351" name="楕円 350"/>
        <xdr:cNvSpPr/>
      </xdr:nvSpPr>
      <xdr:spPr>
        <a:xfrm>
          <a:off x="14351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115405</xdr:rowOff>
    </xdr:from>
    <xdr:ext cx="762000" cy="259045"/>
    <xdr:sp macro="" textlink="">
      <xdr:nvSpPr>
        <xdr:cNvPr id="352" name="テキスト ボックス 351"/>
        <xdr:cNvSpPr txBox="1"/>
      </xdr:nvSpPr>
      <xdr:spPr>
        <a:xfrm>
          <a:off x="14020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138430</xdr:rowOff>
    </xdr:from>
    <xdr:to>
      <xdr:col>64</xdr:col>
      <xdr:colOff>152400</xdr:colOff>
      <xdr:row>63</xdr:row>
      <xdr:rowOff>68580</xdr:rowOff>
    </xdr:to>
    <xdr:sp macro="" textlink="">
      <xdr:nvSpPr>
        <xdr:cNvPr id="353" name="楕円 352"/>
        <xdr:cNvSpPr/>
      </xdr:nvSpPr>
      <xdr:spPr>
        <a:xfrm>
          <a:off x="13462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53357</xdr:rowOff>
    </xdr:from>
    <xdr:ext cx="762000" cy="259045"/>
    <xdr:sp macro="" textlink="">
      <xdr:nvSpPr>
        <xdr:cNvPr id="354" name="テキスト ボックス 353"/>
        <xdr:cNvSpPr txBox="1"/>
      </xdr:nvSpPr>
      <xdr:spPr>
        <a:xfrm>
          <a:off x="13131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地方債については、毎年の償還額以上に借入を行わないことを基本とすることで、地方債の残高の減少に繋げてきました。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今後も引き続き、財政基盤安定化計画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Second Stage</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に基づき、基金及び市債の発行管理などにより、公債費の将来負担が過大にならないよう、健全な財政運営に努めてまいります。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36891</xdr:rowOff>
    </xdr:from>
    <xdr:to>
      <xdr:col>81</xdr:col>
      <xdr:colOff>44450</xdr:colOff>
      <xdr:row>42</xdr:row>
      <xdr:rowOff>59872</xdr:rowOff>
    </xdr:to>
    <xdr:cxnSp macro="">
      <xdr:nvCxnSpPr>
        <xdr:cNvPr id="389" name="直線コネクタ 388"/>
        <xdr:cNvCxnSpPr/>
      </xdr:nvCxnSpPr>
      <xdr:spPr>
        <a:xfrm flipV="1">
          <a:off x="16179800" y="723779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90"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59872</xdr:rowOff>
    </xdr:to>
    <xdr:cxnSp macro="">
      <xdr:nvCxnSpPr>
        <xdr:cNvPr id="392" name="直線コネクタ 391"/>
        <xdr:cNvCxnSpPr/>
      </xdr:nvCxnSpPr>
      <xdr:spPr>
        <a:xfrm>
          <a:off x="15290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4" name="テキスト ボックス 393"/>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139398</xdr:rowOff>
    </xdr:from>
    <xdr:to>
      <xdr:col>72</xdr:col>
      <xdr:colOff>203200</xdr:colOff>
      <xdr:row>42</xdr:row>
      <xdr:rowOff>25400</xdr:rowOff>
    </xdr:to>
    <xdr:cxnSp macro="">
      <xdr:nvCxnSpPr>
        <xdr:cNvPr id="395" name="直線コネクタ 394"/>
        <xdr:cNvCxnSpPr/>
      </xdr:nvCxnSpPr>
      <xdr:spPr>
        <a:xfrm>
          <a:off x="14401800" y="71688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7" name="テキスト ボックス 396"/>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139398</xdr:rowOff>
    </xdr:to>
    <xdr:cxnSp macro="">
      <xdr:nvCxnSpPr>
        <xdr:cNvPr id="398" name="直線コネクタ 397"/>
        <xdr:cNvCxnSpPr/>
      </xdr:nvCxnSpPr>
      <xdr:spPr>
        <a:xfrm>
          <a:off x="13512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00" name="テキスト ボックス 399"/>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2" name="テキスト ボックス 401"/>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157541</xdr:rowOff>
    </xdr:from>
    <xdr:to>
      <xdr:col>81</xdr:col>
      <xdr:colOff>95250</xdr:colOff>
      <xdr:row>42</xdr:row>
      <xdr:rowOff>87691</xdr:rowOff>
    </xdr:to>
    <xdr:sp macro="" textlink="">
      <xdr:nvSpPr>
        <xdr:cNvPr id="408" name="楕円 407"/>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129618</xdr:rowOff>
    </xdr:from>
    <xdr:ext cx="762000" cy="259045"/>
    <xdr:sp macro="" textlink="">
      <xdr:nvSpPr>
        <xdr:cNvPr id="409" name="公債費負担の状況該当値テキスト"/>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9072</xdr:rowOff>
    </xdr:from>
    <xdr:to>
      <xdr:col>77</xdr:col>
      <xdr:colOff>95250</xdr:colOff>
      <xdr:row>42</xdr:row>
      <xdr:rowOff>110672</xdr:rowOff>
    </xdr:to>
    <xdr:sp macro="" textlink="">
      <xdr:nvSpPr>
        <xdr:cNvPr id="410" name="楕円 409"/>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411" name="テキスト ボックス 410"/>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12" name="楕円 411"/>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13" name="テキスト ボックス 412"/>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88598</xdr:rowOff>
    </xdr:from>
    <xdr:to>
      <xdr:col>68</xdr:col>
      <xdr:colOff>203200</xdr:colOff>
      <xdr:row>42</xdr:row>
      <xdr:rowOff>18748</xdr:rowOff>
    </xdr:to>
    <xdr:sp macro="" textlink="">
      <xdr:nvSpPr>
        <xdr:cNvPr id="414" name="楕円 413"/>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415" name="テキスト ボックス 414"/>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6" name="楕円 415"/>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7" name="テキスト ボックス 416"/>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等の積立てにより充当可能基金が増加したことが要因です。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今後も引き続き、財政基盤安定化計画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Second Stage</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に基づき、基金及び市債の発行管理などにより、将来の財政運営に過大な負担とならないよう、健全な財政運営に努めてまいります。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143863</xdr:rowOff>
    </xdr:from>
    <xdr:to>
      <xdr:col>81</xdr:col>
      <xdr:colOff>44450</xdr:colOff>
      <xdr:row>18</xdr:row>
      <xdr:rowOff>157268</xdr:rowOff>
    </xdr:to>
    <xdr:cxnSp macro="">
      <xdr:nvCxnSpPr>
        <xdr:cNvPr id="451" name="直線コネクタ 450"/>
        <xdr:cNvCxnSpPr/>
      </xdr:nvCxnSpPr>
      <xdr:spPr>
        <a:xfrm flipV="1">
          <a:off x="16179800" y="3229963"/>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52"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157268</xdr:rowOff>
    </xdr:from>
    <xdr:to>
      <xdr:col>77</xdr:col>
      <xdr:colOff>44450</xdr:colOff>
      <xdr:row>18</xdr:row>
      <xdr:rowOff>169333</xdr:rowOff>
    </xdr:to>
    <xdr:cxnSp macro="">
      <xdr:nvCxnSpPr>
        <xdr:cNvPr id="454" name="直線コネクタ 453"/>
        <xdr:cNvCxnSpPr/>
      </xdr:nvCxnSpPr>
      <xdr:spPr>
        <a:xfrm flipV="1">
          <a:off x="15290800" y="324336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5" name="フローチャート: 判断 454"/>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6" name="テキスト ボックス 455"/>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169333</xdr:rowOff>
    </xdr:from>
    <xdr:to>
      <xdr:col>72</xdr:col>
      <xdr:colOff>203200</xdr:colOff>
      <xdr:row>19</xdr:row>
      <xdr:rowOff>101106</xdr:rowOff>
    </xdr:to>
    <xdr:cxnSp macro="">
      <xdr:nvCxnSpPr>
        <xdr:cNvPr id="457" name="直線コネクタ 456"/>
        <xdr:cNvCxnSpPr/>
      </xdr:nvCxnSpPr>
      <xdr:spPr>
        <a:xfrm flipV="1">
          <a:off x="14401800" y="3255433"/>
          <a:ext cx="889000" cy="10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8" name="フローチャート: 判断 457"/>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9" name="テキスト ボックス 458"/>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82338</xdr:rowOff>
    </xdr:from>
    <xdr:to>
      <xdr:col>68</xdr:col>
      <xdr:colOff>152400</xdr:colOff>
      <xdr:row>19</xdr:row>
      <xdr:rowOff>101106</xdr:rowOff>
    </xdr:to>
    <xdr:cxnSp macro="">
      <xdr:nvCxnSpPr>
        <xdr:cNvPr id="460" name="直線コネクタ 459"/>
        <xdr:cNvCxnSpPr/>
      </xdr:nvCxnSpPr>
      <xdr:spPr>
        <a:xfrm>
          <a:off x="13512800" y="3339888"/>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61" name="フローチャート: 判断 460"/>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62" name="テキスト ボックス 461"/>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3" name="フローチャート: 判断 462"/>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4" name="テキスト ボックス 463"/>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93063</xdr:rowOff>
    </xdr:from>
    <xdr:to>
      <xdr:col>81</xdr:col>
      <xdr:colOff>95250</xdr:colOff>
      <xdr:row>19</xdr:row>
      <xdr:rowOff>23213</xdr:rowOff>
    </xdr:to>
    <xdr:sp macro="" textlink="">
      <xdr:nvSpPr>
        <xdr:cNvPr id="470" name="楕円 469"/>
        <xdr:cNvSpPr/>
      </xdr:nvSpPr>
      <xdr:spPr>
        <a:xfrm>
          <a:off x="16967200" y="31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65140</xdr:rowOff>
    </xdr:from>
    <xdr:ext cx="762000" cy="259045"/>
    <xdr:sp macro="" textlink="">
      <xdr:nvSpPr>
        <xdr:cNvPr id="471" name="将来負担の状況該当値テキスト"/>
        <xdr:cNvSpPr txBox="1"/>
      </xdr:nvSpPr>
      <xdr:spPr>
        <a:xfrm>
          <a:off x="17106900" y="315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106468</xdr:rowOff>
    </xdr:from>
    <xdr:to>
      <xdr:col>77</xdr:col>
      <xdr:colOff>95250</xdr:colOff>
      <xdr:row>19</xdr:row>
      <xdr:rowOff>36618</xdr:rowOff>
    </xdr:to>
    <xdr:sp macro="" textlink="">
      <xdr:nvSpPr>
        <xdr:cNvPr id="472" name="楕円 471"/>
        <xdr:cNvSpPr/>
      </xdr:nvSpPr>
      <xdr:spPr>
        <a:xfrm>
          <a:off x="16129000" y="31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21395</xdr:rowOff>
    </xdr:from>
    <xdr:ext cx="736600" cy="259045"/>
    <xdr:sp macro="" textlink="">
      <xdr:nvSpPr>
        <xdr:cNvPr id="473" name="テキスト ボックス 472"/>
        <xdr:cNvSpPr txBox="1"/>
      </xdr:nvSpPr>
      <xdr:spPr>
        <a:xfrm>
          <a:off x="15798800" y="3278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118533</xdr:rowOff>
    </xdr:from>
    <xdr:to>
      <xdr:col>73</xdr:col>
      <xdr:colOff>44450</xdr:colOff>
      <xdr:row>19</xdr:row>
      <xdr:rowOff>48683</xdr:rowOff>
    </xdr:to>
    <xdr:sp macro="" textlink="">
      <xdr:nvSpPr>
        <xdr:cNvPr id="474" name="楕円 473"/>
        <xdr:cNvSpPr/>
      </xdr:nvSpPr>
      <xdr:spPr>
        <a:xfrm>
          <a:off x="15240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33460</xdr:rowOff>
    </xdr:from>
    <xdr:ext cx="762000" cy="259045"/>
    <xdr:sp macro="" textlink="">
      <xdr:nvSpPr>
        <xdr:cNvPr id="475" name="テキスト ボックス 474"/>
        <xdr:cNvSpPr txBox="1"/>
      </xdr:nvSpPr>
      <xdr:spPr>
        <a:xfrm>
          <a:off x="14909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50306</xdr:rowOff>
    </xdr:from>
    <xdr:to>
      <xdr:col>68</xdr:col>
      <xdr:colOff>203200</xdr:colOff>
      <xdr:row>19</xdr:row>
      <xdr:rowOff>151906</xdr:rowOff>
    </xdr:to>
    <xdr:sp macro="" textlink="">
      <xdr:nvSpPr>
        <xdr:cNvPr id="476" name="楕円 475"/>
        <xdr:cNvSpPr/>
      </xdr:nvSpPr>
      <xdr:spPr>
        <a:xfrm>
          <a:off x="14351000" y="33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136683</xdr:rowOff>
    </xdr:from>
    <xdr:ext cx="762000" cy="259045"/>
    <xdr:sp macro="" textlink="">
      <xdr:nvSpPr>
        <xdr:cNvPr id="477" name="テキスト ボックス 476"/>
        <xdr:cNvSpPr txBox="1"/>
      </xdr:nvSpPr>
      <xdr:spPr>
        <a:xfrm>
          <a:off x="14020800" y="33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31538</xdr:rowOff>
    </xdr:from>
    <xdr:to>
      <xdr:col>64</xdr:col>
      <xdr:colOff>152400</xdr:colOff>
      <xdr:row>19</xdr:row>
      <xdr:rowOff>133138</xdr:rowOff>
    </xdr:to>
    <xdr:sp macro="" textlink="">
      <xdr:nvSpPr>
        <xdr:cNvPr id="478" name="楕円 477"/>
        <xdr:cNvSpPr/>
      </xdr:nvSpPr>
      <xdr:spPr>
        <a:xfrm>
          <a:off x="13462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117915</xdr:rowOff>
    </xdr:from>
    <xdr:ext cx="762000" cy="259045"/>
    <xdr:sp macro="" textlink="">
      <xdr:nvSpPr>
        <xdr:cNvPr id="479" name="テキスト ボックス 478"/>
        <xdr:cNvSpPr txBox="1"/>
      </xdr:nvSpPr>
      <xdr:spPr>
        <a:xfrm>
          <a:off x="13131800" y="337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171,242
170,519
561.57
81,716,525
79,917,443
1,546,423
39,428,391
87,492,117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数が減少したこと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が主な要因となっております。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今後も引き続き、行財政改革の取組みを通じて、効率的な財政運営に努めてまいります。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62230</xdr:rowOff>
    </xdr:to>
    <xdr:cxnSp macro="">
      <xdr:nvCxnSpPr>
        <xdr:cNvPr id="66" name="直線コネクタ 65"/>
        <xdr:cNvCxnSpPr/>
      </xdr:nvCxnSpPr>
      <xdr:spPr>
        <a:xfrm flipV="1">
          <a:off x="3987800" y="6032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62230</xdr:rowOff>
    </xdr:to>
    <xdr:cxnSp macro="">
      <xdr:nvCxnSpPr>
        <xdr:cNvPr id="69" name="直線コネクタ 68"/>
        <xdr:cNvCxnSpPr/>
      </xdr:nvCxnSpPr>
      <xdr:spPr>
        <a:xfrm>
          <a:off x="3098800" y="5963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34</xdr:row>
      <xdr:rowOff>165100</xdr:rowOff>
    </xdr:to>
    <xdr:cxnSp macro="">
      <xdr:nvCxnSpPr>
        <xdr:cNvPr id="72" name="直線コネクタ 71"/>
        <xdr:cNvCxnSpPr/>
      </xdr:nvCxnSpPr>
      <xdr:spPr>
        <a:xfrm flipV="1">
          <a:off x="2209800" y="596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39370</xdr:rowOff>
    </xdr:to>
    <xdr:cxnSp macro="">
      <xdr:nvCxnSpPr>
        <xdr:cNvPr id="75" name="直線コネクタ 74"/>
        <xdr:cNvCxnSpPr/>
      </xdr:nvCxnSpPr>
      <xdr:spPr>
        <a:xfrm flipV="1">
          <a:off x="1320800" y="599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7" name="テキスト ボックス 76"/>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これは枠配分方式による予算編成と一件査定による経常経費抑制の効果によるものです。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94996</xdr:rowOff>
    </xdr:from>
    <xdr:to>
      <xdr:col>82</xdr:col>
      <xdr:colOff>107950</xdr:colOff>
      <xdr:row>14</xdr:row>
      <xdr:rowOff>94996</xdr:rowOff>
    </xdr:to>
    <xdr:cxnSp macro="">
      <xdr:nvCxnSpPr>
        <xdr:cNvPr id="125" name="直線コネクタ 124"/>
        <xdr:cNvCxnSpPr/>
      </xdr:nvCxnSpPr>
      <xdr:spPr>
        <a:xfrm>
          <a:off x="15671800" y="2495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26"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94996</xdr:rowOff>
    </xdr:from>
    <xdr:to>
      <xdr:col>78</xdr:col>
      <xdr:colOff>69850</xdr:colOff>
      <xdr:row>14</xdr:row>
      <xdr:rowOff>99568</xdr:rowOff>
    </xdr:to>
    <xdr:cxnSp macro="">
      <xdr:nvCxnSpPr>
        <xdr:cNvPr id="128" name="直線コネクタ 127"/>
        <xdr:cNvCxnSpPr/>
      </xdr:nvCxnSpPr>
      <xdr:spPr>
        <a:xfrm flipV="1">
          <a:off x="14782800" y="2495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99568</xdr:rowOff>
    </xdr:from>
    <xdr:to>
      <xdr:col>73</xdr:col>
      <xdr:colOff>180975</xdr:colOff>
      <xdr:row>14</xdr:row>
      <xdr:rowOff>108712</xdr:rowOff>
    </xdr:to>
    <xdr:cxnSp macro="">
      <xdr:nvCxnSpPr>
        <xdr:cNvPr id="131" name="直線コネクタ 130"/>
        <xdr:cNvCxnSpPr/>
      </xdr:nvCxnSpPr>
      <xdr:spPr>
        <a:xfrm flipV="1">
          <a:off x="13893800" y="2499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108712</xdr:rowOff>
    </xdr:from>
    <xdr:to>
      <xdr:col>69</xdr:col>
      <xdr:colOff>92075</xdr:colOff>
      <xdr:row>14</xdr:row>
      <xdr:rowOff>108712</xdr:rowOff>
    </xdr:to>
    <xdr:cxnSp macro="">
      <xdr:nvCxnSpPr>
        <xdr:cNvPr id="134" name="直線コネクタ 133"/>
        <xdr:cNvCxnSpPr/>
      </xdr:nvCxnSpPr>
      <xdr:spPr>
        <a:xfrm>
          <a:off x="13004800" y="2509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44" name="楕円 143"/>
        <xdr:cNvSpPr/>
      </xdr:nvSpPr>
      <xdr:spPr>
        <a:xfrm>
          <a:off x="164592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60723</xdr:rowOff>
    </xdr:from>
    <xdr:ext cx="762000" cy="259045"/>
    <xdr:sp macro="" textlink="">
      <xdr:nvSpPr>
        <xdr:cNvPr id="145" name="物件費該当値テキスト"/>
        <xdr:cNvSpPr txBox="1"/>
      </xdr:nvSpPr>
      <xdr:spPr>
        <a:xfrm>
          <a:off x="16598900" y="228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44196</xdr:rowOff>
    </xdr:from>
    <xdr:to>
      <xdr:col>78</xdr:col>
      <xdr:colOff>120650</xdr:colOff>
      <xdr:row>14</xdr:row>
      <xdr:rowOff>145796</xdr:rowOff>
    </xdr:to>
    <xdr:sp macro="" textlink="">
      <xdr:nvSpPr>
        <xdr:cNvPr id="146" name="楕円 145"/>
        <xdr:cNvSpPr/>
      </xdr:nvSpPr>
      <xdr:spPr>
        <a:xfrm>
          <a:off x="15621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155973</xdr:rowOff>
    </xdr:from>
    <xdr:ext cx="736600" cy="259045"/>
    <xdr:sp macro="" textlink="">
      <xdr:nvSpPr>
        <xdr:cNvPr id="147" name="テキスト ボックス 146"/>
        <xdr:cNvSpPr txBox="1"/>
      </xdr:nvSpPr>
      <xdr:spPr>
        <a:xfrm>
          <a:off x="15290800" y="2213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48768</xdr:rowOff>
    </xdr:from>
    <xdr:to>
      <xdr:col>74</xdr:col>
      <xdr:colOff>31750</xdr:colOff>
      <xdr:row>14</xdr:row>
      <xdr:rowOff>150368</xdr:rowOff>
    </xdr:to>
    <xdr:sp macro="" textlink="">
      <xdr:nvSpPr>
        <xdr:cNvPr id="148" name="楕円 147"/>
        <xdr:cNvSpPr/>
      </xdr:nvSpPr>
      <xdr:spPr>
        <a:xfrm>
          <a:off x="14732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160545</xdr:rowOff>
    </xdr:from>
    <xdr:ext cx="762000" cy="259045"/>
    <xdr:sp macro="" textlink="">
      <xdr:nvSpPr>
        <xdr:cNvPr id="149" name="テキスト ボックス 148"/>
        <xdr:cNvSpPr txBox="1"/>
      </xdr:nvSpPr>
      <xdr:spPr>
        <a:xfrm>
          <a:off x="14401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50" name="楕円 149"/>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169689</xdr:rowOff>
    </xdr:from>
    <xdr:ext cx="762000" cy="259045"/>
    <xdr:sp macro="" textlink="">
      <xdr:nvSpPr>
        <xdr:cNvPr id="151" name="テキスト ボックス 150"/>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57912</xdr:rowOff>
    </xdr:from>
    <xdr:to>
      <xdr:col>65</xdr:col>
      <xdr:colOff>53975</xdr:colOff>
      <xdr:row>14</xdr:row>
      <xdr:rowOff>159512</xdr:rowOff>
    </xdr:to>
    <xdr:sp macro="" textlink="">
      <xdr:nvSpPr>
        <xdr:cNvPr id="152" name="楕円 151"/>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169689</xdr:rowOff>
    </xdr:from>
    <xdr:ext cx="762000" cy="259045"/>
    <xdr:sp macro="" textlink="">
      <xdr:nvSpPr>
        <xdr:cNvPr id="153" name="テキスト ボックス 152"/>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これは、自立支援給付等経費や特定教育・保育施設等給付費の増額が主な要因となっております。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59</xdr:row>
      <xdr:rowOff>88900</xdr:rowOff>
    </xdr:to>
    <xdr:cxnSp macro="">
      <xdr:nvCxnSpPr>
        <xdr:cNvPr id="186" name="直線コネクタ 185"/>
        <xdr:cNvCxnSpPr/>
      </xdr:nvCxnSpPr>
      <xdr:spPr>
        <a:xfrm>
          <a:off x="3987800" y="98996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58</xdr:row>
      <xdr:rowOff>69850</xdr:rowOff>
    </xdr:to>
    <xdr:cxnSp macro="">
      <xdr:nvCxnSpPr>
        <xdr:cNvPr id="189" name="直線コネクタ 188"/>
        <xdr:cNvCxnSpPr/>
      </xdr:nvCxnSpPr>
      <xdr:spPr>
        <a:xfrm flipV="1">
          <a:off x="3098800" y="9899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58</xdr:row>
      <xdr:rowOff>127000</xdr:rowOff>
    </xdr:to>
    <xdr:cxnSp macro="">
      <xdr:nvCxnSpPr>
        <xdr:cNvPr id="192" name="直線コネクタ 191"/>
        <xdr:cNvCxnSpPr/>
      </xdr:nvCxnSpPr>
      <xdr:spPr>
        <a:xfrm flipV="1">
          <a:off x="2209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127000</xdr:rowOff>
    </xdr:to>
    <xdr:cxnSp macro="">
      <xdr:nvCxnSpPr>
        <xdr:cNvPr id="195" name="直線コネクタ 194"/>
        <xdr:cNvCxnSpPr/>
      </xdr:nvCxnSpPr>
      <xdr:spPr>
        <a:xfrm>
          <a:off x="1320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38100</xdr:rowOff>
    </xdr:from>
    <xdr:to>
      <xdr:col>24</xdr:col>
      <xdr:colOff>76200</xdr:colOff>
      <xdr:row>59</xdr:row>
      <xdr:rowOff>139700</xdr:rowOff>
    </xdr:to>
    <xdr:sp macro="" textlink="">
      <xdr:nvSpPr>
        <xdr:cNvPr id="205" name="楕円 204"/>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10177</xdr:rowOff>
    </xdr:from>
    <xdr:ext cx="762000" cy="259045"/>
    <xdr:sp macro="" textlink="">
      <xdr:nvSpPr>
        <xdr:cNvPr id="206" name="扶助費該当値テキスト"/>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7" name="楕円 206"/>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208" name="テキスト ボックス 207"/>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9" name="楕円 208"/>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0" name="テキスト ボックス 209"/>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1" name="楕円 210"/>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2" name="テキスト ボックス 211"/>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3" name="楕円 212"/>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4" name="テキスト ボックス 213"/>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例年に比べ</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等への積立金が増加したことが主な要因です。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今後も引き続き、財政基盤安定化計画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Second Stage</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に基づき、基金及び市債の発行管理などにより、公債費の将来負担が過大にならないよう、健全な財政運営に努めます。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58</xdr:row>
      <xdr:rowOff>105228</xdr:rowOff>
    </xdr:to>
    <xdr:cxnSp macro="">
      <xdr:nvCxnSpPr>
        <xdr:cNvPr id="249" name="直線コネクタ 248"/>
        <xdr:cNvCxnSpPr/>
      </xdr:nvCxnSpPr>
      <xdr:spPr>
        <a:xfrm>
          <a:off x="15671800" y="10016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105228</xdr:rowOff>
    </xdr:to>
    <xdr:cxnSp macro="">
      <xdr:nvCxnSpPr>
        <xdr:cNvPr id="252" name="直線コネクタ 251"/>
        <xdr:cNvCxnSpPr/>
      </xdr:nvCxnSpPr>
      <xdr:spPr>
        <a:xfrm flipV="1">
          <a:off x="14782800" y="1001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105228</xdr:rowOff>
    </xdr:to>
    <xdr:cxnSp macro="">
      <xdr:nvCxnSpPr>
        <xdr:cNvPr id="255" name="直線コネクタ 254"/>
        <xdr:cNvCxnSpPr/>
      </xdr:nvCxnSpPr>
      <xdr:spPr>
        <a:xfrm>
          <a:off x="13893800" y="9994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58</xdr:row>
      <xdr:rowOff>50800</xdr:rowOff>
    </xdr:to>
    <xdr:cxnSp macro="">
      <xdr:nvCxnSpPr>
        <xdr:cNvPr id="258" name="直線コネクタ 257"/>
        <xdr:cNvCxnSpPr/>
      </xdr:nvCxnSpPr>
      <xdr:spPr>
        <a:xfrm>
          <a:off x="13004800" y="9886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62" name="テキスト ボックス 261"/>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macro="" textlink="">
      <xdr:nvSpPr>
        <xdr:cNvPr id="268" name="楕円 267"/>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macro="" textlink="">
      <xdr:nvSpPr>
        <xdr:cNvPr id="269" name="その他該当値テキスト"/>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0" name="楕円 269"/>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1" name="テキスト ボックス 270"/>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2" name="楕円 271"/>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140805</xdr:rowOff>
    </xdr:from>
    <xdr:ext cx="762000" cy="259045"/>
    <xdr:sp macro="" textlink="">
      <xdr:nvSpPr>
        <xdr:cNvPr id="273" name="テキスト ボックス 272"/>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4" name="楕円 273"/>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5" name="テキスト ボックス 274"/>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76" name="楕円 275"/>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148970</xdr:rowOff>
    </xdr:from>
    <xdr:ext cx="762000" cy="259045"/>
    <xdr:sp macro="" textlink="">
      <xdr:nvSpPr>
        <xdr:cNvPr id="277" name="テキスト ボックス 276"/>
        <xdr:cNvSpPr txBox="1"/>
      </xdr:nvSpPr>
      <xdr:spPr>
        <a:xfrm>
          <a:off x="12623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年間において類似団体平均を下回って推移しております。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これは、予算編成時に毎年行っている補助金等の見直しによるもので、今後も引き続き適正な補助の評価を行ってまいります。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50800</xdr:rowOff>
    </xdr:to>
    <xdr:cxnSp macro="">
      <xdr:nvCxnSpPr>
        <xdr:cNvPr id="309" name="直線コネクタ 308"/>
        <xdr:cNvCxnSpPr/>
      </xdr:nvCxnSpPr>
      <xdr:spPr>
        <a:xfrm flipV="1">
          <a:off x="15671800" y="6207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0"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20320</xdr:rowOff>
    </xdr:from>
    <xdr:to>
      <xdr:col>78</xdr:col>
      <xdr:colOff>69850</xdr:colOff>
      <xdr:row>36</xdr:row>
      <xdr:rowOff>50800</xdr:rowOff>
    </xdr:to>
    <xdr:cxnSp macro="">
      <xdr:nvCxnSpPr>
        <xdr:cNvPr id="312" name="直線コネクタ 311"/>
        <xdr:cNvCxnSpPr/>
      </xdr:nvCxnSpPr>
      <xdr:spPr>
        <a:xfrm>
          <a:off x="14782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36</xdr:row>
      <xdr:rowOff>20320</xdr:rowOff>
    </xdr:to>
    <xdr:cxnSp macro="">
      <xdr:nvCxnSpPr>
        <xdr:cNvPr id="315" name="直線コネクタ 314"/>
        <xdr:cNvCxnSpPr/>
      </xdr:nvCxnSpPr>
      <xdr:spPr>
        <a:xfrm>
          <a:off x="13893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xdr:rowOff>
    </xdr:from>
    <xdr:to>
      <xdr:col>69</xdr:col>
      <xdr:colOff>92075</xdr:colOff>
      <xdr:row>36</xdr:row>
      <xdr:rowOff>58420</xdr:rowOff>
    </xdr:to>
    <xdr:cxnSp macro="">
      <xdr:nvCxnSpPr>
        <xdr:cNvPr id="318" name="直線コネクタ 317"/>
        <xdr:cNvCxnSpPr/>
      </xdr:nvCxnSpPr>
      <xdr:spPr>
        <a:xfrm flipV="1">
          <a:off x="13004800" y="617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8" name="楕円 327"/>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9"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0" name="楕円 329"/>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31" name="テキスト ボックス 330"/>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140970</xdr:rowOff>
    </xdr:from>
    <xdr:to>
      <xdr:col>74</xdr:col>
      <xdr:colOff>31750</xdr:colOff>
      <xdr:row>36</xdr:row>
      <xdr:rowOff>71120</xdr:rowOff>
    </xdr:to>
    <xdr:sp macro="" textlink="">
      <xdr:nvSpPr>
        <xdr:cNvPr id="332" name="楕円 331"/>
        <xdr:cNvSpPr/>
      </xdr:nvSpPr>
      <xdr:spPr>
        <a:xfrm>
          <a:off x="14732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81297</xdr:rowOff>
    </xdr:from>
    <xdr:ext cx="762000" cy="259045"/>
    <xdr:sp macro="" textlink="">
      <xdr:nvSpPr>
        <xdr:cNvPr id="333" name="テキスト ボックス 332"/>
        <xdr:cNvSpPr txBox="1"/>
      </xdr:nvSpPr>
      <xdr:spPr>
        <a:xfrm>
          <a:off x="14401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125730</xdr:rowOff>
    </xdr:from>
    <xdr:to>
      <xdr:col>69</xdr:col>
      <xdr:colOff>142875</xdr:colOff>
      <xdr:row>36</xdr:row>
      <xdr:rowOff>55880</xdr:rowOff>
    </xdr:to>
    <xdr:sp macro="" textlink="">
      <xdr:nvSpPr>
        <xdr:cNvPr id="334" name="楕円 333"/>
        <xdr:cNvSpPr/>
      </xdr:nvSpPr>
      <xdr:spPr>
        <a:xfrm>
          <a:off x="13843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35" name="テキスト ボックス 334"/>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6" name="楕円 335"/>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7" name="テキスト ボックス 336"/>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今後も引き続き、財政基盤安定化計画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Second Stage</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に基づき、基金及び市債の発行管理などにより、公債費の将来負担が過大にならないよう、健全な財政運営に努めてまいります。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73661</xdr:rowOff>
    </xdr:to>
    <xdr:cxnSp macro="">
      <xdr:nvCxnSpPr>
        <xdr:cNvPr id="370" name="直線コネクタ 369"/>
        <xdr:cNvCxnSpPr/>
      </xdr:nvCxnSpPr>
      <xdr:spPr>
        <a:xfrm flipV="1">
          <a:off x="3987800" y="133858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73661</xdr:rowOff>
    </xdr:to>
    <xdr:cxnSp macro="">
      <xdr:nvCxnSpPr>
        <xdr:cNvPr id="373" name="直線コネクタ 372"/>
        <xdr:cNvCxnSpPr/>
      </xdr:nvCxnSpPr>
      <xdr:spPr>
        <a:xfrm>
          <a:off x="3098800" y="13431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81280</xdr:rowOff>
    </xdr:to>
    <xdr:cxnSp macro="">
      <xdr:nvCxnSpPr>
        <xdr:cNvPr id="376" name="直線コネクタ 375"/>
        <xdr:cNvCxnSpPr/>
      </xdr:nvCxnSpPr>
      <xdr:spPr>
        <a:xfrm flipV="1">
          <a:off x="2209800" y="1343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78</xdr:row>
      <xdr:rowOff>81280</xdr:rowOff>
    </xdr:to>
    <xdr:cxnSp macro="">
      <xdr:nvCxnSpPr>
        <xdr:cNvPr id="379" name="直線コネクタ 378"/>
        <xdr:cNvCxnSpPr/>
      </xdr:nvCxnSpPr>
      <xdr:spPr>
        <a:xfrm>
          <a:off x="1320800" y="133324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3" name="テキスト ボックス 382"/>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9" name="楕円 388"/>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0"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1" name="楕円 390"/>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2" name="テキスト ボックス 391"/>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93" name="楕円 392"/>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94" name="テキスト ボックス 393"/>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5" name="楕円 394"/>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6" name="テキスト ボックス 395"/>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97" name="楕円 396"/>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166388</xdr:rowOff>
    </xdr:from>
    <xdr:ext cx="762000" cy="259045"/>
    <xdr:sp macro="" textlink="">
      <xdr:nvSpPr>
        <xdr:cNvPr id="398" name="テキスト ボックス 397"/>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ポイント増加しておりますが、過去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年間において類似団体平均を下回って推移しております。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今後も引き続き、効率的な財政運営に努めてまいります。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115570</xdr:rowOff>
    </xdr:from>
    <xdr:to>
      <xdr:col>82</xdr:col>
      <xdr:colOff>107950</xdr:colOff>
      <xdr:row>74</xdr:row>
      <xdr:rowOff>43180</xdr:rowOff>
    </xdr:to>
    <xdr:cxnSp macro="">
      <xdr:nvCxnSpPr>
        <xdr:cNvPr id="431" name="直線コネクタ 430"/>
        <xdr:cNvCxnSpPr/>
      </xdr:nvCxnSpPr>
      <xdr:spPr>
        <a:xfrm>
          <a:off x="15671800" y="12631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2"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62230</xdr:rowOff>
    </xdr:from>
    <xdr:to>
      <xdr:col>78</xdr:col>
      <xdr:colOff>69850</xdr:colOff>
      <xdr:row>73</xdr:row>
      <xdr:rowOff>115570</xdr:rowOff>
    </xdr:to>
    <xdr:cxnSp macro="">
      <xdr:nvCxnSpPr>
        <xdr:cNvPr id="434" name="直線コネクタ 433"/>
        <xdr:cNvCxnSpPr/>
      </xdr:nvCxnSpPr>
      <xdr:spPr>
        <a:xfrm>
          <a:off x="14782800" y="12578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36" name="テキスト ボックス 435"/>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62230</xdr:rowOff>
    </xdr:from>
    <xdr:to>
      <xdr:col>73</xdr:col>
      <xdr:colOff>180975</xdr:colOff>
      <xdr:row>73</xdr:row>
      <xdr:rowOff>77470</xdr:rowOff>
    </xdr:to>
    <xdr:cxnSp macro="">
      <xdr:nvCxnSpPr>
        <xdr:cNvPr id="437" name="直線コネクタ 436"/>
        <xdr:cNvCxnSpPr/>
      </xdr:nvCxnSpPr>
      <xdr:spPr>
        <a:xfrm flipV="1">
          <a:off x="13893800" y="12578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39" name="テキスト ボックス 438"/>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46990</xdr:rowOff>
    </xdr:from>
    <xdr:to>
      <xdr:col>69</xdr:col>
      <xdr:colOff>92075</xdr:colOff>
      <xdr:row>73</xdr:row>
      <xdr:rowOff>77470</xdr:rowOff>
    </xdr:to>
    <xdr:cxnSp macro="">
      <xdr:nvCxnSpPr>
        <xdr:cNvPr id="440" name="直線コネクタ 439"/>
        <xdr:cNvCxnSpPr/>
      </xdr:nvCxnSpPr>
      <xdr:spPr>
        <a:xfrm>
          <a:off x="13004800" y="12562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4" name="テキスト ボックス 443"/>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163830</xdr:rowOff>
    </xdr:from>
    <xdr:to>
      <xdr:col>82</xdr:col>
      <xdr:colOff>158750</xdr:colOff>
      <xdr:row>74</xdr:row>
      <xdr:rowOff>93980</xdr:rowOff>
    </xdr:to>
    <xdr:sp macro="" textlink="">
      <xdr:nvSpPr>
        <xdr:cNvPr id="450" name="楕円 449"/>
        <xdr:cNvSpPr/>
      </xdr:nvSpPr>
      <xdr:spPr>
        <a:xfrm>
          <a:off x="16459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72407</xdr:rowOff>
    </xdr:from>
    <xdr:ext cx="762000" cy="259045"/>
    <xdr:sp macro="" textlink="">
      <xdr:nvSpPr>
        <xdr:cNvPr id="451" name="公債費以外該当値テキスト"/>
        <xdr:cNvSpPr txBox="1"/>
      </xdr:nvSpPr>
      <xdr:spPr>
        <a:xfrm>
          <a:off x="16598900" y="1258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64770</xdr:rowOff>
    </xdr:from>
    <xdr:to>
      <xdr:col>78</xdr:col>
      <xdr:colOff>120650</xdr:colOff>
      <xdr:row>73</xdr:row>
      <xdr:rowOff>166370</xdr:rowOff>
    </xdr:to>
    <xdr:sp macro="" textlink="">
      <xdr:nvSpPr>
        <xdr:cNvPr id="452" name="楕円 451"/>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5097</xdr:rowOff>
    </xdr:from>
    <xdr:ext cx="736600" cy="259045"/>
    <xdr:sp macro="" textlink="">
      <xdr:nvSpPr>
        <xdr:cNvPr id="453" name="テキスト ボックス 452"/>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11430</xdr:rowOff>
    </xdr:from>
    <xdr:to>
      <xdr:col>74</xdr:col>
      <xdr:colOff>31750</xdr:colOff>
      <xdr:row>73</xdr:row>
      <xdr:rowOff>113030</xdr:rowOff>
    </xdr:to>
    <xdr:sp macro="" textlink="">
      <xdr:nvSpPr>
        <xdr:cNvPr id="454" name="楕円 453"/>
        <xdr:cNvSpPr/>
      </xdr:nvSpPr>
      <xdr:spPr>
        <a:xfrm>
          <a:off x="14732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123207</xdr:rowOff>
    </xdr:from>
    <xdr:ext cx="762000" cy="259045"/>
    <xdr:sp macro="" textlink="">
      <xdr:nvSpPr>
        <xdr:cNvPr id="455" name="テキスト ボックス 454"/>
        <xdr:cNvSpPr txBox="1"/>
      </xdr:nvSpPr>
      <xdr:spPr>
        <a:xfrm>
          <a:off x="14401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26670</xdr:rowOff>
    </xdr:from>
    <xdr:to>
      <xdr:col>69</xdr:col>
      <xdr:colOff>142875</xdr:colOff>
      <xdr:row>73</xdr:row>
      <xdr:rowOff>128270</xdr:rowOff>
    </xdr:to>
    <xdr:sp macro="" textlink="">
      <xdr:nvSpPr>
        <xdr:cNvPr id="456" name="楕円 455"/>
        <xdr:cNvSpPr/>
      </xdr:nvSpPr>
      <xdr:spPr>
        <a:xfrm>
          <a:off x="13843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138447</xdr:rowOff>
    </xdr:from>
    <xdr:ext cx="762000" cy="259045"/>
    <xdr:sp macro="" textlink="">
      <xdr:nvSpPr>
        <xdr:cNvPr id="457" name="テキスト ボックス 456"/>
        <xdr:cNvSpPr txBox="1"/>
      </xdr:nvSpPr>
      <xdr:spPr>
        <a:xfrm>
          <a:off x="13512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167640</xdr:rowOff>
    </xdr:from>
    <xdr:to>
      <xdr:col>65</xdr:col>
      <xdr:colOff>53975</xdr:colOff>
      <xdr:row>73</xdr:row>
      <xdr:rowOff>97790</xdr:rowOff>
    </xdr:to>
    <xdr:sp macro="" textlink="">
      <xdr:nvSpPr>
        <xdr:cNvPr id="458" name="楕円 457"/>
        <xdr:cNvSpPr/>
      </xdr:nvSpPr>
      <xdr:spPr>
        <a:xfrm>
          <a:off x="12954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107967</xdr:rowOff>
    </xdr:from>
    <xdr:ext cx="762000" cy="259045"/>
    <xdr:sp macro="" textlink="">
      <xdr:nvSpPr>
        <xdr:cNvPr id="459" name="テキスト ボックス 458"/>
        <xdr:cNvSpPr txBox="1"/>
      </xdr:nvSpPr>
      <xdr:spPr>
        <a:xfrm>
          <a:off x="12623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132700</xdr:rowOff>
    </xdr:from>
    <xdr:to>
      <xdr:col>29</xdr:col>
      <xdr:colOff>127000</xdr:colOff>
      <xdr:row>16</xdr:row>
      <xdr:rowOff>133660</xdr:rowOff>
    </xdr:to>
    <xdr:cxnSp macro="">
      <xdr:nvCxnSpPr>
        <xdr:cNvPr id="48" name="直線コネクタ 47"/>
        <xdr:cNvCxnSpPr/>
      </xdr:nvCxnSpPr>
      <xdr:spPr bwMode="auto">
        <a:xfrm>
          <a:off x="5003800" y="2923525"/>
          <a:ext cx="647700" cy="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118437</xdr:rowOff>
    </xdr:from>
    <xdr:ext cx="762000" cy="259045"/>
    <xdr:sp macro="" textlink="">
      <xdr:nvSpPr>
        <xdr:cNvPr id="49" name="人口1人当たり決算額の推移平均値テキスト130"/>
        <xdr:cNvSpPr txBox="1"/>
      </xdr:nvSpPr>
      <xdr:spPr>
        <a:xfrm>
          <a:off x="5740400" y="2909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132700</xdr:rowOff>
    </xdr:from>
    <xdr:to>
      <xdr:col>26</xdr:col>
      <xdr:colOff>50800</xdr:colOff>
      <xdr:row>17</xdr:row>
      <xdr:rowOff>41626</xdr:rowOff>
    </xdr:to>
    <xdr:cxnSp macro="">
      <xdr:nvCxnSpPr>
        <xdr:cNvPr id="51" name="直線コネクタ 50"/>
        <xdr:cNvCxnSpPr/>
      </xdr:nvCxnSpPr>
      <xdr:spPr bwMode="auto">
        <a:xfrm flipV="1">
          <a:off x="4305300" y="2923525"/>
          <a:ext cx="698500" cy="80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41626</xdr:rowOff>
    </xdr:from>
    <xdr:to>
      <xdr:col>22</xdr:col>
      <xdr:colOff>114300</xdr:colOff>
      <xdr:row>17</xdr:row>
      <xdr:rowOff>57125</xdr:rowOff>
    </xdr:to>
    <xdr:cxnSp macro="">
      <xdr:nvCxnSpPr>
        <xdr:cNvPr id="54" name="直線コネクタ 53"/>
        <xdr:cNvCxnSpPr/>
      </xdr:nvCxnSpPr>
      <xdr:spPr bwMode="auto">
        <a:xfrm flipV="1">
          <a:off x="3606800" y="3003901"/>
          <a:ext cx="698500" cy="1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57125</xdr:rowOff>
    </xdr:from>
    <xdr:to>
      <xdr:col>18</xdr:col>
      <xdr:colOff>177800</xdr:colOff>
      <xdr:row>17</xdr:row>
      <xdr:rowOff>78293</xdr:rowOff>
    </xdr:to>
    <xdr:cxnSp macro="">
      <xdr:nvCxnSpPr>
        <xdr:cNvPr id="57" name="直線コネクタ 56"/>
        <xdr:cNvCxnSpPr/>
      </xdr:nvCxnSpPr>
      <xdr:spPr bwMode="auto">
        <a:xfrm flipV="1">
          <a:off x="2908300" y="3019400"/>
          <a:ext cx="698500" cy="2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165193</xdr:rowOff>
    </xdr:from>
    <xdr:ext cx="762000" cy="259045"/>
    <xdr:sp macro="" textlink="">
      <xdr:nvSpPr>
        <xdr:cNvPr id="61" name="テキスト ボックス 60"/>
        <xdr:cNvSpPr txBox="1"/>
      </xdr:nvSpPr>
      <xdr:spPr>
        <a:xfrm>
          <a:off x="2527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82860</xdr:rowOff>
    </xdr:from>
    <xdr:to>
      <xdr:col>29</xdr:col>
      <xdr:colOff>177800</xdr:colOff>
      <xdr:row>17</xdr:row>
      <xdr:rowOff>13010</xdr:rowOff>
    </xdr:to>
    <xdr:sp macro="" textlink="">
      <xdr:nvSpPr>
        <xdr:cNvPr id="67" name="楕円 66"/>
        <xdr:cNvSpPr/>
      </xdr:nvSpPr>
      <xdr:spPr bwMode="auto">
        <a:xfrm>
          <a:off x="5600700" y="2873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99387</xdr:rowOff>
    </xdr:from>
    <xdr:ext cx="762000" cy="259045"/>
    <xdr:sp macro="" textlink="">
      <xdr:nvSpPr>
        <xdr:cNvPr id="68" name="人口1人当たり決算額の推移該当値テキスト130"/>
        <xdr:cNvSpPr txBox="1"/>
      </xdr:nvSpPr>
      <xdr:spPr>
        <a:xfrm>
          <a:off x="5740400" y="271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81900</xdr:rowOff>
    </xdr:from>
    <xdr:to>
      <xdr:col>26</xdr:col>
      <xdr:colOff>101600</xdr:colOff>
      <xdr:row>17</xdr:row>
      <xdr:rowOff>12050</xdr:rowOff>
    </xdr:to>
    <xdr:sp macro="" textlink="">
      <xdr:nvSpPr>
        <xdr:cNvPr id="69" name="楕円 68"/>
        <xdr:cNvSpPr/>
      </xdr:nvSpPr>
      <xdr:spPr bwMode="auto">
        <a:xfrm>
          <a:off x="4953000" y="287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22227</xdr:rowOff>
    </xdr:from>
    <xdr:ext cx="736600" cy="259045"/>
    <xdr:sp macro="" textlink="">
      <xdr:nvSpPr>
        <xdr:cNvPr id="70" name="テキスト ボックス 69"/>
        <xdr:cNvSpPr txBox="1"/>
      </xdr:nvSpPr>
      <xdr:spPr>
        <a:xfrm>
          <a:off x="4622800" y="2641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162276</xdr:rowOff>
    </xdr:from>
    <xdr:to>
      <xdr:col>22</xdr:col>
      <xdr:colOff>165100</xdr:colOff>
      <xdr:row>17</xdr:row>
      <xdr:rowOff>92426</xdr:rowOff>
    </xdr:to>
    <xdr:sp macro="" textlink="">
      <xdr:nvSpPr>
        <xdr:cNvPr id="71" name="楕円 70"/>
        <xdr:cNvSpPr/>
      </xdr:nvSpPr>
      <xdr:spPr bwMode="auto">
        <a:xfrm>
          <a:off x="4254500" y="2953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77203</xdr:rowOff>
    </xdr:from>
    <xdr:ext cx="762000" cy="259045"/>
    <xdr:sp macro="" textlink="">
      <xdr:nvSpPr>
        <xdr:cNvPr id="72" name="テキスト ボックス 71"/>
        <xdr:cNvSpPr txBox="1"/>
      </xdr:nvSpPr>
      <xdr:spPr>
        <a:xfrm>
          <a:off x="3924300" y="303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6325</xdr:rowOff>
    </xdr:from>
    <xdr:to>
      <xdr:col>19</xdr:col>
      <xdr:colOff>38100</xdr:colOff>
      <xdr:row>17</xdr:row>
      <xdr:rowOff>107925</xdr:rowOff>
    </xdr:to>
    <xdr:sp macro="" textlink="">
      <xdr:nvSpPr>
        <xdr:cNvPr id="73" name="楕円 72"/>
        <xdr:cNvSpPr/>
      </xdr:nvSpPr>
      <xdr:spPr bwMode="auto">
        <a:xfrm>
          <a:off x="3556000" y="2968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92702</xdr:rowOff>
    </xdr:from>
    <xdr:ext cx="762000" cy="259045"/>
    <xdr:sp macro="" textlink="">
      <xdr:nvSpPr>
        <xdr:cNvPr id="74" name="テキスト ボックス 73"/>
        <xdr:cNvSpPr txBox="1"/>
      </xdr:nvSpPr>
      <xdr:spPr>
        <a:xfrm>
          <a:off x="3225800" y="30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27493</xdr:rowOff>
    </xdr:from>
    <xdr:to>
      <xdr:col>15</xdr:col>
      <xdr:colOff>101600</xdr:colOff>
      <xdr:row>17</xdr:row>
      <xdr:rowOff>129093</xdr:rowOff>
    </xdr:to>
    <xdr:sp macro="" textlink="">
      <xdr:nvSpPr>
        <xdr:cNvPr id="75" name="楕円 74"/>
        <xdr:cNvSpPr/>
      </xdr:nvSpPr>
      <xdr:spPr bwMode="auto">
        <a:xfrm>
          <a:off x="2857500" y="2989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113870</xdr:rowOff>
    </xdr:from>
    <xdr:ext cx="762000" cy="259045"/>
    <xdr:sp macro="" textlink="">
      <xdr:nvSpPr>
        <xdr:cNvPr id="76" name="テキスト ボックス 75"/>
        <xdr:cNvSpPr txBox="1"/>
      </xdr:nvSpPr>
      <xdr:spPr>
        <a:xfrm>
          <a:off x="2527300" y="30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60439</xdr:rowOff>
    </xdr:from>
    <xdr:to>
      <xdr:col>29</xdr:col>
      <xdr:colOff>127000</xdr:colOff>
      <xdr:row>35</xdr:row>
      <xdr:rowOff>70421</xdr:rowOff>
    </xdr:to>
    <xdr:cxnSp macro="">
      <xdr:nvCxnSpPr>
        <xdr:cNvPr id="109" name="直線コネクタ 108"/>
        <xdr:cNvCxnSpPr/>
      </xdr:nvCxnSpPr>
      <xdr:spPr bwMode="auto">
        <a:xfrm>
          <a:off x="5003800" y="6670789"/>
          <a:ext cx="647700" cy="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239425</xdr:rowOff>
    </xdr:from>
    <xdr:ext cx="762000" cy="259045"/>
    <xdr:sp macro="" textlink="">
      <xdr:nvSpPr>
        <xdr:cNvPr id="110" name="人口1人当たり決算額の推移平均値テキスト445"/>
        <xdr:cNvSpPr txBox="1"/>
      </xdr:nvSpPr>
      <xdr:spPr>
        <a:xfrm>
          <a:off x="5740400" y="6849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30379</xdr:rowOff>
    </xdr:from>
    <xdr:to>
      <xdr:col>26</xdr:col>
      <xdr:colOff>50800</xdr:colOff>
      <xdr:row>35</xdr:row>
      <xdr:rowOff>60439</xdr:rowOff>
    </xdr:to>
    <xdr:cxnSp macro="">
      <xdr:nvCxnSpPr>
        <xdr:cNvPr id="112" name="直線コネクタ 111"/>
        <xdr:cNvCxnSpPr/>
      </xdr:nvCxnSpPr>
      <xdr:spPr bwMode="auto">
        <a:xfrm>
          <a:off x="4305300" y="6640729"/>
          <a:ext cx="698500" cy="30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4" name="テキスト ボックス 113"/>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30379</xdr:rowOff>
    </xdr:from>
    <xdr:to>
      <xdr:col>22</xdr:col>
      <xdr:colOff>114300</xdr:colOff>
      <xdr:row>35</xdr:row>
      <xdr:rowOff>39218</xdr:rowOff>
    </xdr:to>
    <xdr:cxnSp macro="">
      <xdr:nvCxnSpPr>
        <xdr:cNvPr id="115" name="直線コネクタ 114"/>
        <xdr:cNvCxnSpPr/>
      </xdr:nvCxnSpPr>
      <xdr:spPr bwMode="auto">
        <a:xfrm flipV="1">
          <a:off x="3606800" y="6640729"/>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18025</xdr:rowOff>
    </xdr:from>
    <xdr:ext cx="762000" cy="259045"/>
    <xdr:sp macro="" textlink="">
      <xdr:nvSpPr>
        <xdr:cNvPr id="117" name="テキスト ボックス 116"/>
        <xdr:cNvSpPr txBox="1"/>
      </xdr:nvSpPr>
      <xdr:spPr>
        <a:xfrm>
          <a:off x="3924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39218</xdr:rowOff>
    </xdr:from>
    <xdr:to>
      <xdr:col>18</xdr:col>
      <xdr:colOff>177800</xdr:colOff>
      <xdr:row>35</xdr:row>
      <xdr:rowOff>141212</xdr:rowOff>
    </xdr:to>
    <xdr:cxnSp macro="">
      <xdr:nvCxnSpPr>
        <xdr:cNvPr id="118" name="直線コネクタ 117"/>
        <xdr:cNvCxnSpPr/>
      </xdr:nvCxnSpPr>
      <xdr:spPr bwMode="auto">
        <a:xfrm flipV="1">
          <a:off x="2908300" y="6649568"/>
          <a:ext cx="698500" cy="101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0" name="テキスト ボックス 119"/>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311319</xdr:rowOff>
    </xdr:from>
    <xdr:ext cx="762000" cy="259045"/>
    <xdr:sp macro="" textlink="">
      <xdr:nvSpPr>
        <xdr:cNvPr id="122" name="テキスト ボックス 121"/>
        <xdr:cNvSpPr txBox="1"/>
      </xdr:nvSpPr>
      <xdr:spPr>
        <a:xfrm>
          <a:off x="2527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19621</xdr:rowOff>
    </xdr:from>
    <xdr:to>
      <xdr:col>29</xdr:col>
      <xdr:colOff>177800</xdr:colOff>
      <xdr:row>35</xdr:row>
      <xdr:rowOff>121221</xdr:rowOff>
    </xdr:to>
    <xdr:sp macro="" textlink="">
      <xdr:nvSpPr>
        <xdr:cNvPr id="128" name="楕円 127"/>
        <xdr:cNvSpPr/>
      </xdr:nvSpPr>
      <xdr:spPr bwMode="auto">
        <a:xfrm>
          <a:off x="5600700" y="6629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207598</xdr:rowOff>
    </xdr:from>
    <xdr:ext cx="762000" cy="259045"/>
    <xdr:sp macro="" textlink="">
      <xdr:nvSpPr>
        <xdr:cNvPr id="129" name="人口1人当たり決算額の推移該当値テキスト445"/>
        <xdr:cNvSpPr txBox="1"/>
      </xdr:nvSpPr>
      <xdr:spPr>
        <a:xfrm>
          <a:off x="5740400" y="64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9639</xdr:rowOff>
    </xdr:from>
    <xdr:to>
      <xdr:col>26</xdr:col>
      <xdr:colOff>101600</xdr:colOff>
      <xdr:row>35</xdr:row>
      <xdr:rowOff>111239</xdr:rowOff>
    </xdr:to>
    <xdr:sp macro="" textlink="">
      <xdr:nvSpPr>
        <xdr:cNvPr id="130" name="楕円 129"/>
        <xdr:cNvSpPr/>
      </xdr:nvSpPr>
      <xdr:spPr bwMode="auto">
        <a:xfrm>
          <a:off x="4953000" y="661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121416</xdr:rowOff>
    </xdr:from>
    <xdr:ext cx="736600" cy="259045"/>
    <xdr:sp macro="" textlink="">
      <xdr:nvSpPr>
        <xdr:cNvPr id="131" name="テキスト ボックス 130"/>
        <xdr:cNvSpPr txBox="1"/>
      </xdr:nvSpPr>
      <xdr:spPr>
        <a:xfrm>
          <a:off x="4622800" y="638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322479</xdr:rowOff>
    </xdr:from>
    <xdr:to>
      <xdr:col>22</xdr:col>
      <xdr:colOff>165100</xdr:colOff>
      <xdr:row>35</xdr:row>
      <xdr:rowOff>81179</xdr:rowOff>
    </xdr:to>
    <xdr:sp macro="" textlink="">
      <xdr:nvSpPr>
        <xdr:cNvPr id="132" name="楕円 131"/>
        <xdr:cNvSpPr/>
      </xdr:nvSpPr>
      <xdr:spPr bwMode="auto">
        <a:xfrm>
          <a:off x="4254500" y="6589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91355</xdr:rowOff>
    </xdr:from>
    <xdr:ext cx="762000" cy="259045"/>
    <xdr:sp macro="" textlink="">
      <xdr:nvSpPr>
        <xdr:cNvPr id="133" name="テキスト ボックス 132"/>
        <xdr:cNvSpPr txBox="1"/>
      </xdr:nvSpPr>
      <xdr:spPr>
        <a:xfrm>
          <a:off x="3924300" y="63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331318</xdr:rowOff>
    </xdr:from>
    <xdr:to>
      <xdr:col>19</xdr:col>
      <xdr:colOff>38100</xdr:colOff>
      <xdr:row>35</xdr:row>
      <xdr:rowOff>90018</xdr:rowOff>
    </xdr:to>
    <xdr:sp macro="" textlink="">
      <xdr:nvSpPr>
        <xdr:cNvPr id="134" name="楕円 133"/>
        <xdr:cNvSpPr/>
      </xdr:nvSpPr>
      <xdr:spPr bwMode="auto">
        <a:xfrm>
          <a:off x="3556000" y="6598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100195</xdr:rowOff>
    </xdr:from>
    <xdr:ext cx="762000" cy="259045"/>
    <xdr:sp macro="" textlink="">
      <xdr:nvSpPr>
        <xdr:cNvPr id="135" name="テキスト ボックス 134"/>
        <xdr:cNvSpPr txBox="1"/>
      </xdr:nvSpPr>
      <xdr:spPr>
        <a:xfrm>
          <a:off x="3225800" y="636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90412</xdr:rowOff>
    </xdr:from>
    <xdr:to>
      <xdr:col>15</xdr:col>
      <xdr:colOff>101600</xdr:colOff>
      <xdr:row>35</xdr:row>
      <xdr:rowOff>192012</xdr:rowOff>
    </xdr:to>
    <xdr:sp macro="" textlink="">
      <xdr:nvSpPr>
        <xdr:cNvPr id="136" name="楕円 135"/>
        <xdr:cNvSpPr/>
      </xdr:nvSpPr>
      <xdr:spPr bwMode="auto">
        <a:xfrm>
          <a:off x="2857500" y="6700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202189</xdr:rowOff>
    </xdr:from>
    <xdr:ext cx="762000" cy="259045"/>
    <xdr:sp macro="" textlink="">
      <xdr:nvSpPr>
        <xdr:cNvPr id="137" name="テキスト ボックス 136"/>
        <xdr:cNvSpPr txBox="1"/>
      </xdr:nvSpPr>
      <xdr:spPr>
        <a:xfrm>
          <a:off x="2527300" y="646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171,242
170,519
561.57
81,716,525
79,917,443
1,546,423
39,428,391
87,492,117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4788</xdr:rowOff>
    </xdr:from>
    <xdr:to>
      <xdr:col>24</xdr:col>
      <xdr:colOff>63500</xdr:colOff>
      <xdr:row>36</xdr:row>
      <xdr:rowOff>54547</xdr:rowOff>
    </xdr:to>
    <xdr:cxnSp macro="">
      <xdr:nvCxnSpPr>
        <xdr:cNvPr id="61" name="直線コネクタ 60"/>
        <xdr:cNvCxnSpPr/>
      </xdr:nvCxnSpPr>
      <xdr:spPr>
        <a:xfrm flipV="1">
          <a:off x="3797300" y="6176988"/>
          <a:ext cx="838200" cy="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54547</xdr:rowOff>
    </xdr:from>
    <xdr:to>
      <xdr:col>19</xdr:col>
      <xdr:colOff>177800</xdr:colOff>
      <xdr:row>36</xdr:row>
      <xdr:rowOff>117335</xdr:rowOff>
    </xdr:to>
    <xdr:cxnSp macro="">
      <xdr:nvCxnSpPr>
        <xdr:cNvPr id="64" name="直線コネクタ 63"/>
        <xdr:cNvCxnSpPr/>
      </xdr:nvCxnSpPr>
      <xdr:spPr>
        <a:xfrm flipV="1">
          <a:off x="2908300" y="6226747"/>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117335</xdr:rowOff>
    </xdr:from>
    <xdr:to>
      <xdr:col>15</xdr:col>
      <xdr:colOff>50800</xdr:colOff>
      <xdr:row>36</xdr:row>
      <xdr:rowOff>138786</xdr:rowOff>
    </xdr:to>
    <xdr:cxnSp macro="">
      <xdr:nvCxnSpPr>
        <xdr:cNvPr id="67" name="直線コネクタ 66"/>
        <xdr:cNvCxnSpPr/>
      </xdr:nvCxnSpPr>
      <xdr:spPr>
        <a:xfrm flipV="1">
          <a:off x="2019300" y="6289535"/>
          <a:ext cx="8890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47308</xdr:rowOff>
    </xdr:from>
    <xdr:to>
      <xdr:col>10</xdr:col>
      <xdr:colOff>114300</xdr:colOff>
      <xdr:row>36</xdr:row>
      <xdr:rowOff>138786</xdr:rowOff>
    </xdr:to>
    <xdr:cxnSp macro="">
      <xdr:nvCxnSpPr>
        <xdr:cNvPr id="70" name="直線コネクタ 69"/>
        <xdr:cNvCxnSpPr/>
      </xdr:nvCxnSpPr>
      <xdr:spPr>
        <a:xfrm>
          <a:off x="1130300" y="6219508"/>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130751</xdr:rowOff>
    </xdr:from>
    <xdr:ext cx="534377" cy="259045"/>
    <xdr:sp macro="" textlink="">
      <xdr:nvSpPr>
        <xdr:cNvPr id="74" name="テキスト ボックス 73"/>
        <xdr:cNvSpPr txBox="1"/>
      </xdr:nvSpPr>
      <xdr:spPr>
        <a:xfrm>
          <a:off x="863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125438</xdr:rowOff>
    </xdr:from>
    <xdr:to>
      <xdr:col>24</xdr:col>
      <xdr:colOff>114300</xdr:colOff>
      <xdr:row>36</xdr:row>
      <xdr:rowOff>55588</xdr:rowOff>
    </xdr:to>
    <xdr:sp macro="" textlink="">
      <xdr:nvSpPr>
        <xdr:cNvPr id="80" name="楕円 79"/>
        <xdr:cNvSpPr/>
      </xdr:nvSpPr>
      <xdr:spPr>
        <a:xfrm>
          <a:off x="4584700" y="61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103865</xdr:rowOff>
    </xdr:from>
    <xdr:ext cx="534377" cy="259045"/>
    <xdr:sp macro="" textlink="">
      <xdr:nvSpPr>
        <xdr:cNvPr id="81" name="人件費該当値テキスト"/>
        <xdr:cNvSpPr txBox="1"/>
      </xdr:nvSpPr>
      <xdr:spPr>
        <a:xfrm>
          <a:off x="4686300" y="61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3747</xdr:rowOff>
    </xdr:from>
    <xdr:to>
      <xdr:col>20</xdr:col>
      <xdr:colOff>38100</xdr:colOff>
      <xdr:row>36</xdr:row>
      <xdr:rowOff>105347</xdr:rowOff>
    </xdr:to>
    <xdr:sp macro="" textlink="">
      <xdr:nvSpPr>
        <xdr:cNvPr id="82" name="楕円 81"/>
        <xdr:cNvSpPr/>
      </xdr:nvSpPr>
      <xdr:spPr>
        <a:xfrm>
          <a:off x="37465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96474</xdr:rowOff>
    </xdr:from>
    <xdr:ext cx="534377" cy="259045"/>
    <xdr:sp macro="" textlink="">
      <xdr:nvSpPr>
        <xdr:cNvPr id="83" name="テキスト ボックス 82"/>
        <xdr:cNvSpPr txBox="1"/>
      </xdr:nvSpPr>
      <xdr:spPr>
        <a:xfrm>
          <a:off x="3530111" y="626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66535</xdr:rowOff>
    </xdr:from>
    <xdr:to>
      <xdr:col>15</xdr:col>
      <xdr:colOff>101600</xdr:colOff>
      <xdr:row>36</xdr:row>
      <xdr:rowOff>168135</xdr:rowOff>
    </xdr:to>
    <xdr:sp macro="" textlink="">
      <xdr:nvSpPr>
        <xdr:cNvPr id="84" name="楕円 83"/>
        <xdr:cNvSpPr/>
      </xdr:nvSpPr>
      <xdr:spPr>
        <a:xfrm>
          <a:off x="2857500" y="62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159262</xdr:rowOff>
    </xdr:from>
    <xdr:ext cx="534377" cy="259045"/>
    <xdr:sp macro="" textlink="">
      <xdr:nvSpPr>
        <xdr:cNvPr id="85" name="テキスト ボックス 84"/>
        <xdr:cNvSpPr txBox="1"/>
      </xdr:nvSpPr>
      <xdr:spPr>
        <a:xfrm>
          <a:off x="2641111" y="63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87986</xdr:rowOff>
    </xdr:from>
    <xdr:to>
      <xdr:col>10</xdr:col>
      <xdr:colOff>165100</xdr:colOff>
      <xdr:row>37</xdr:row>
      <xdr:rowOff>18136</xdr:rowOff>
    </xdr:to>
    <xdr:sp macro="" textlink="">
      <xdr:nvSpPr>
        <xdr:cNvPr id="86" name="楕円 85"/>
        <xdr:cNvSpPr/>
      </xdr:nvSpPr>
      <xdr:spPr>
        <a:xfrm>
          <a:off x="1968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9263</xdr:rowOff>
    </xdr:from>
    <xdr:ext cx="534377" cy="259045"/>
    <xdr:sp macro="" textlink="">
      <xdr:nvSpPr>
        <xdr:cNvPr id="87" name="テキスト ボックス 86"/>
        <xdr:cNvSpPr txBox="1"/>
      </xdr:nvSpPr>
      <xdr:spPr>
        <a:xfrm>
          <a:off x="1752111" y="63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167958</xdr:rowOff>
    </xdr:from>
    <xdr:to>
      <xdr:col>6</xdr:col>
      <xdr:colOff>38100</xdr:colOff>
      <xdr:row>36</xdr:row>
      <xdr:rowOff>98108</xdr:rowOff>
    </xdr:to>
    <xdr:sp macro="" textlink="">
      <xdr:nvSpPr>
        <xdr:cNvPr id="88" name="楕円 87"/>
        <xdr:cNvSpPr/>
      </xdr:nvSpPr>
      <xdr:spPr>
        <a:xfrm>
          <a:off x="1079500" y="61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89235</xdr:rowOff>
    </xdr:from>
    <xdr:ext cx="534377" cy="259045"/>
    <xdr:sp macro="" textlink="">
      <xdr:nvSpPr>
        <xdr:cNvPr id="89" name="テキスト ボックス 88"/>
        <xdr:cNvSpPr txBox="1"/>
      </xdr:nvSpPr>
      <xdr:spPr>
        <a:xfrm>
          <a:off x="863111" y="62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71300</xdr:rowOff>
    </xdr:from>
    <xdr:to>
      <xdr:col>24</xdr:col>
      <xdr:colOff>63500</xdr:colOff>
      <xdr:row>56</xdr:row>
      <xdr:rowOff>99205</xdr:rowOff>
    </xdr:to>
    <xdr:cxnSp macro="">
      <xdr:nvCxnSpPr>
        <xdr:cNvPr id="121" name="直線コネクタ 120"/>
        <xdr:cNvCxnSpPr/>
      </xdr:nvCxnSpPr>
      <xdr:spPr>
        <a:xfrm flipV="1">
          <a:off x="3797300" y="9672500"/>
          <a:ext cx="8382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99205</xdr:rowOff>
    </xdr:from>
    <xdr:to>
      <xdr:col>19</xdr:col>
      <xdr:colOff>177800</xdr:colOff>
      <xdr:row>56</xdr:row>
      <xdr:rowOff>104235</xdr:rowOff>
    </xdr:to>
    <xdr:cxnSp macro="">
      <xdr:nvCxnSpPr>
        <xdr:cNvPr id="124" name="直線コネクタ 123"/>
        <xdr:cNvCxnSpPr/>
      </xdr:nvCxnSpPr>
      <xdr:spPr>
        <a:xfrm flipV="1">
          <a:off x="2908300" y="9700405"/>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104235</xdr:rowOff>
    </xdr:from>
    <xdr:to>
      <xdr:col>15</xdr:col>
      <xdr:colOff>50800</xdr:colOff>
      <xdr:row>56</xdr:row>
      <xdr:rowOff>119436</xdr:rowOff>
    </xdr:to>
    <xdr:cxnSp macro="">
      <xdr:nvCxnSpPr>
        <xdr:cNvPr id="127" name="直線コネクタ 126"/>
        <xdr:cNvCxnSpPr/>
      </xdr:nvCxnSpPr>
      <xdr:spPr>
        <a:xfrm flipV="1">
          <a:off x="2019300" y="9705435"/>
          <a:ext cx="889000" cy="1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119436</xdr:rowOff>
    </xdr:from>
    <xdr:to>
      <xdr:col>10</xdr:col>
      <xdr:colOff>114300</xdr:colOff>
      <xdr:row>56</xdr:row>
      <xdr:rowOff>123208</xdr:rowOff>
    </xdr:to>
    <xdr:cxnSp macro="">
      <xdr:nvCxnSpPr>
        <xdr:cNvPr id="130" name="直線コネクタ 129"/>
        <xdr:cNvCxnSpPr/>
      </xdr:nvCxnSpPr>
      <xdr:spPr>
        <a:xfrm flipV="1">
          <a:off x="1130300" y="9720636"/>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20500</xdr:rowOff>
    </xdr:from>
    <xdr:to>
      <xdr:col>24</xdr:col>
      <xdr:colOff>114300</xdr:colOff>
      <xdr:row>56</xdr:row>
      <xdr:rowOff>122100</xdr:rowOff>
    </xdr:to>
    <xdr:sp macro="" textlink="">
      <xdr:nvSpPr>
        <xdr:cNvPr id="140" name="楕円 139"/>
        <xdr:cNvSpPr/>
      </xdr:nvSpPr>
      <xdr:spPr>
        <a:xfrm>
          <a:off x="4584700" y="96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43377</xdr:rowOff>
    </xdr:from>
    <xdr:ext cx="534377" cy="259045"/>
    <xdr:sp macro="" textlink="">
      <xdr:nvSpPr>
        <xdr:cNvPr id="141" name="物件費該当値テキスト"/>
        <xdr:cNvSpPr txBox="1"/>
      </xdr:nvSpPr>
      <xdr:spPr>
        <a:xfrm>
          <a:off x="4686300" y="94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48405</xdr:rowOff>
    </xdr:from>
    <xdr:to>
      <xdr:col>20</xdr:col>
      <xdr:colOff>38100</xdr:colOff>
      <xdr:row>56</xdr:row>
      <xdr:rowOff>150005</xdr:rowOff>
    </xdr:to>
    <xdr:sp macro="" textlink="">
      <xdr:nvSpPr>
        <xdr:cNvPr id="142" name="楕円 141"/>
        <xdr:cNvSpPr/>
      </xdr:nvSpPr>
      <xdr:spPr>
        <a:xfrm>
          <a:off x="3746500" y="96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166532</xdr:rowOff>
    </xdr:from>
    <xdr:ext cx="534377" cy="259045"/>
    <xdr:sp macro="" textlink="">
      <xdr:nvSpPr>
        <xdr:cNvPr id="143" name="テキスト ボックス 142"/>
        <xdr:cNvSpPr txBox="1"/>
      </xdr:nvSpPr>
      <xdr:spPr>
        <a:xfrm>
          <a:off x="3530111" y="942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53435</xdr:rowOff>
    </xdr:from>
    <xdr:to>
      <xdr:col>15</xdr:col>
      <xdr:colOff>101600</xdr:colOff>
      <xdr:row>56</xdr:row>
      <xdr:rowOff>155035</xdr:rowOff>
    </xdr:to>
    <xdr:sp macro="" textlink="">
      <xdr:nvSpPr>
        <xdr:cNvPr id="144" name="楕円 143"/>
        <xdr:cNvSpPr/>
      </xdr:nvSpPr>
      <xdr:spPr>
        <a:xfrm>
          <a:off x="2857500" y="96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146162</xdr:rowOff>
    </xdr:from>
    <xdr:ext cx="534377" cy="259045"/>
    <xdr:sp macro="" textlink="">
      <xdr:nvSpPr>
        <xdr:cNvPr id="145" name="テキスト ボックス 144"/>
        <xdr:cNvSpPr txBox="1"/>
      </xdr:nvSpPr>
      <xdr:spPr>
        <a:xfrm>
          <a:off x="2641111" y="97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68636</xdr:rowOff>
    </xdr:from>
    <xdr:to>
      <xdr:col>10</xdr:col>
      <xdr:colOff>165100</xdr:colOff>
      <xdr:row>56</xdr:row>
      <xdr:rowOff>170236</xdr:rowOff>
    </xdr:to>
    <xdr:sp macro="" textlink="">
      <xdr:nvSpPr>
        <xdr:cNvPr id="146" name="楕円 145"/>
        <xdr:cNvSpPr/>
      </xdr:nvSpPr>
      <xdr:spPr>
        <a:xfrm>
          <a:off x="1968500" y="966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161363</xdr:rowOff>
    </xdr:from>
    <xdr:ext cx="534377" cy="259045"/>
    <xdr:sp macro="" textlink="">
      <xdr:nvSpPr>
        <xdr:cNvPr id="147" name="テキスト ボックス 146"/>
        <xdr:cNvSpPr txBox="1"/>
      </xdr:nvSpPr>
      <xdr:spPr>
        <a:xfrm>
          <a:off x="1752111" y="976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72408</xdr:rowOff>
    </xdr:from>
    <xdr:to>
      <xdr:col>6</xdr:col>
      <xdr:colOff>38100</xdr:colOff>
      <xdr:row>57</xdr:row>
      <xdr:rowOff>2558</xdr:rowOff>
    </xdr:to>
    <xdr:sp macro="" textlink="">
      <xdr:nvSpPr>
        <xdr:cNvPr id="148" name="楕円 147"/>
        <xdr:cNvSpPr/>
      </xdr:nvSpPr>
      <xdr:spPr>
        <a:xfrm>
          <a:off x="1079500" y="96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165135</xdr:rowOff>
    </xdr:from>
    <xdr:ext cx="534377" cy="259045"/>
    <xdr:sp macro="" textlink="">
      <xdr:nvSpPr>
        <xdr:cNvPr id="149" name="テキスト ボックス 148"/>
        <xdr:cNvSpPr txBox="1"/>
      </xdr:nvSpPr>
      <xdr:spPr>
        <a:xfrm>
          <a:off x="863111" y="976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48369</xdr:rowOff>
    </xdr:from>
    <xdr:to>
      <xdr:col>24</xdr:col>
      <xdr:colOff>63500</xdr:colOff>
      <xdr:row>71</xdr:row>
      <xdr:rowOff>98878</xdr:rowOff>
    </xdr:to>
    <xdr:cxnSp macro="">
      <xdr:nvCxnSpPr>
        <xdr:cNvPr id="180" name="直線コネクタ 179"/>
        <xdr:cNvCxnSpPr/>
      </xdr:nvCxnSpPr>
      <xdr:spPr>
        <a:xfrm flipV="1">
          <a:off x="3797300" y="12221319"/>
          <a:ext cx="838200" cy="5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43814</xdr:rowOff>
    </xdr:from>
    <xdr:ext cx="469744" cy="259045"/>
    <xdr:sp macro="" textlink="">
      <xdr:nvSpPr>
        <xdr:cNvPr id="181" name="維持補修費平均値テキスト"/>
        <xdr:cNvSpPr txBox="1"/>
      </xdr:nvSpPr>
      <xdr:spPr>
        <a:xfrm>
          <a:off x="4686300" y="132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12881</xdr:rowOff>
    </xdr:from>
    <xdr:to>
      <xdr:col>19</xdr:col>
      <xdr:colOff>177800</xdr:colOff>
      <xdr:row>71</xdr:row>
      <xdr:rowOff>98878</xdr:rowOff>
    </xdr:to>
    <xdr:cxnSp macro="">
      <xdr:nvCxnSpPr>
        <xdr:cNvPr id="183" name="直線コネクタ 182"/>
        <xdr:cNvCxnSpPr/>
      </xdr:nvCxnSpPr>
      <xdr:spPr>
        <a:xfrm>
          <a:off x="2908300" y="12185831"/>
          <a:ext cx="8890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130447</xdr:rowOff>
    </xdr:from>
    <xdr:to>
      <xdr:col>15</xdr:col>
      <xdr:colOff>50800</xdr:colOff>
      <xdr:row>71</xdr:row>
      <xdr:rowOff>12881</xdr:rowOff>
    </xdr:to>
    <xdr:cxnSp macro="">
      <xdr:nvCxnSpPr>
        <xdr:cNvPr id="186" name="直線コネクタ 185"/>
        <xdr:cNvCxnSpPr/>
      </xdr:nvCxnSpPr>
      <xdr:spPr>
        <a:xfrm>
          <a:off x="2019300" y="1213194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142983</xdr:rowOff>
    </xdr:from>
    <xdr:ext cx="469744" cy="259045"/>
    <xdr:sp macro="" textlink="">
      <xdr:nvSpPr>
        <xdr:cNvPr id="188" name="テキスト ボックス 187"/>
        <xdr:cNvSpPr txBox="1"/>
      </xdr:nvSpPr>
      <xdr:spPr>
        <a:xfrm>
          <a:off x="2673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130447</xdr:rowOff>
    </xdr:from>
    <xdr:to>
      <xdr:col>10</xdr:col>
      <xdr:colOff>114300</xdr:colOff>
      <xdr:row>72</xdr:row>
      <xdr:rowOff>164084</xdr:rowOff>
    </xdr:to>
    <xdr:cxnSp macro="">
      <xdr:nvCxnSpPr>
        <xdr:cNvPr id="189" name="直線コネクタ 188"/>
        <xdr:cNvCxnSpPr/>
      </xdr:nvCxnSpPr>
      <xdr:spPr>
        <a:xfrm flipV="1">
          <a:off x="1130300" y="12131947"/>
          <a:ext cx="889000" cy="37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128288</xdr:rowOff>
    </xdr:from>
    <xdr:ext cx="469744" cy="259045"/>
    <xdr:sp macro="" textlink="">
      <xdr:nvSpPr>
        <xdr:cNvPr id="191" name="テキスト ボックス 190"/>
        <xdr:cNvSpPr txBox="1"/>
      </xdr:nvSpPr>
      <xdr:spPr>
        <a:xfrm>
          <a:off x="1784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145487</xdr:rowOff>
    </xdr:from>
    <xdr:ext cx="469744" cy="259045"/>
    <xdr:sp macro="" textlink="">
      <xdr:nvSpPr>
        <xdr:cNvPr id="193" name="テキスト ボックス 192"/>
        <xdr:cNvSpPr txBox="1"/>
      </xdr:nvSpPr>
      <xdr:spPr>
        <a:xfrm>
          <a:off x="895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169019</xdr:rowOff>
    </xdr:from>
    <xdr:to>
      <xdr:col>24</xdr:col>
      <xdr:colOff>114300</xdr:colOff>
      <xdr:row>71</xdr:row>
      <xdr:rowOff>99169</xdr:rowOff>
    </xdr:to>
    <xdr:sp macro="" textlink="">
      <xdr:nvSpPr>
        <xdr:cNvPr id="199" name="楕円 198"/>
        <xdr:cNvSpPr/>
      </xdr:nvSpPr>
      <xdr:spPr>
        <a:xfrm>
          <a:off x="4584700" y="1217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122046</xdr:rowOff>
    </xdr:from>
    <xdr:ext cx="534377" cy="259045"/>
    <xdr:sp macro="" textlink="">
      <xdr:nvSpPr>
        <xdr:cNvPr id="200" name="維持補修費該当値テキスト"/>
        <xdr:cNvSpPr txBox="1"/>
      </xdr:nvSpPr>
      <xdr:spPr>
        <a:xfrm>
          <a:off x="4686300" y="121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48078</xdr:rowOff>
    </xdr:from>
    <xdr:to>
      <xdr:col>20</xdr:col>
      <xdr:colOff>38100</xdr:colOff>
      <xdr:row>71</xdr:row>
      <xdr:rowOff>149678</xdr:rowOff>
    </xdr:to>
    <xdr:sp macro="" textlink="">
      <xdr:nvSpPr>
        <xdr:cNvPr id="201" name="楕円 200"/>
        <xdr:cNvSpPr/>
      </xdr:nvSpPr>
      <xdr:spPr>
        <a:xfrm>
          <a:off x="3746500" y="1222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166205</xdr:rowOff>
    </xdr:from>
    <xdr:ext cx="534377" cy="259045"/>
    <xdr:sp macro="" textlink="">
      <xdr:nvSpPr>
        <xdr:cNvPr id="202" name="テキスト ボックス 201"/>
        <xdr:cNvSpPr txBox="1"/>
      </xdr:nvSpPr>
      <xdr:spPr>
        <a:xfrm>
          <a:off x="3530111" y="1199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133531</xdr:rowOff>
    </xdr:from>
    <xdr:to>
      <xdr:col>15</xdr:col>
      <xdr:colOff>101600</xdr:colOff>
      <xdr:row>71</xdr:row>
      <xdr:rowOff>63681</xdr:rowOff>
    </xdr:to>
    <xdr:sp macro="" textlink="">
      <xdr:nvSpPr>
        <xdr:cNvPr id="203" name="楕円 202"/>
        <xdr:cNvSpPr/>
      </xdr:nvSpPr>
      <xdr:spPr>
        <a:xfrm>
          <a:off x="2857500" y="121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80208</xdr:rowOff>
    </xdr:from>
    <xdr:ext cx="534377" cy="259045"/>
    <xdr:sp macro="" textlink="">
      <xdr:nvSpPr>
        <xdr:cNvPr id="204" name="テキスト ボックス 203"/>
        <xdr:cNvSpPr txBox="1"/>
      </xdr:nvSpPr>
      <xdr:spPr>
        <a:xfrm>
          <a:off x="2641111" y="1191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79647</xdr:rowOff>
    </xdr:from>
    <xdr:to>
      <xdr:col>10</xdr:col>
      <xdr:colOff>165100</xdr:colOff>
      <xdr:row>71</xdr:row>
      <xdr:rowOff>9797</xdr:rowOff>
    </xdr:to>
    <xdr:sp macro="" textlink="">
      <xdr:nvSpPr>
        <xdr:cNvPr id="205" name="楕円 204"/>
        <xdr:cNvSpPr/>
      </xdr:nvSpPr>
      <xdr:spPr>
        <a:xfrm>
          <a:off x="1968500" y="120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26324</xdr:rowOff>
    </xdr:from>
    <xdr:ext cx="534377" cy="259045"/>
    <xdr:sp macro="" textlink="">
      <xdr:nvSpPr>
        <xdr:cNvPr id="206" name="テキスト ボックス 205"/>
        <xdr:cNvSpPr txBox="1"/>
      </xdr:nvSpPr>
      <xdr:spPr>
        <a:xfrm>
          <a:off x="1752111" y="1185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113284</xdr:rowOff>
    </xdr:from>
    <xdr:to>
      <xdr:col>6</xdr:col>
      <xdr:colOff>38100</xdr:colOff>
      <xdr:row>73</xdr:row>
      <xdr:rowOff>43434</xdr:rowOff>
    </xdr:to>
    <xdr:sp macro="" textlink="">
      <xdr:nvSpPr>
        <xdr:cNvPr id="207" name="楕円 206"/>
        <xdr:cNvSpPr/>
      </xdr:nvSpPr>
      <xdr:spPr>
        <a:xfrm>
          <a:off x="1079500" y="124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59961</xdr:rowOff>
    </xdr:from>
    <xdr:ext cx="534377" cy="259045"/>
    <xdr:sp macro="" textlink="">
      <xdr:nvSpPr>
        <xdr:cNvPr id="208" name="テキスト ボックス 207"/>
        <xdr:cNvSpPr txBox="1"/>
      </xdr:nvSpPr>
      <xdr:spPr>
        <a:xfrm>
          <a:off x="863111" y="122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42273</xdr:rowOff>
    </xdr:from>
    <xdr:to>
      <xdr:col>24</xdr:col>
      <xdr:colOff>63500</xdr:colOff>
      <xdr:row>93</xdr:row>
      <xdr:rowOff>163588</xdr:rowOff>
    </xdr:to>
    <xdr:cxnSp macro="">
      <xdr:nvCxnSpPr>
        <xdr:cNvPr id="242" name="直線コネクタ 241"/>
        <xdr:cNvCxnSpPr/>
      </xdr:nvCxnSpPr>
      <xdr:spPr>
        <a:xfrm flipV="1">
          <a:off x="3797300" y="15987123"/>
          <a:ext cx="838200" cy="1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163588</xdr:rowOff>
    </xdr:from>
    <xdr:to>
      <xdr:col>19</xdr:col>
      <xdr:colOff>177800</xdr:colOff>
      <xdr:row>94</xdr:row>
      <xdr:rowOff>10612</xdr:rowOff>
    </xdr:to>
    <xdr:cxnSp macro="">
      <xdr:nvCxnSpPr>
        <xdr:cNvPr id="245" name="直線コネクタ 244"/>
        <xdr:cNvCxnSpPr/>
      </xdr:nvCxnSpPr>
      <xdr:spPr>
        <a:xfrm flipV="1">
          <a:off x="2908300" y="16108438"/>
          <a:ext cx="889000" cy="1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149988</xdr:rowOff>
    </xdr:from>
    <xdr:to>
      <xdr:col>15</xdr:col>
      <xdr:colOff>50800</xdr:colOff>
      <xdr:row>94</xdr:row>
      <xdr:rowOff>10612</xdr:rowOff>
    </xdr:to>
    <xdr:cxnSp macro="">
      <xdr:nvCxnSpPr>
        <xdr:cNvPr id="248" name="直線コネクタ 247"/>
        <xdr:cNvCxnSpPr/>
      </xdr:nvCxnSpPr>
      <xdr:spPr>
        <a:xfrm>
          <a:off x="2019300" y="16094838"/>
          <a:ext cx="889000" cy="3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149988</xdr:rowOff>
    </xdr:from>
    <xdr:to>
      <xdr:col>10</xdr:col>
      <xdr:colOff>114300</xdr:colOff>
      <xdr:row>94</xdr:row>
      <xdr:rowOff>81336</xdr:rowOff>
    </xdr:to>
    <xdr:cxnSp macro="">
      <xdr:nvCxnSpPr>
        <xdr:cNvPr id="251" name="直線コネクタ 250"/>
        <xdr:cNvCxnSpPr/>
      </xdr:nvCxnSpPr>
      <xdr:spPr>
        <a:xfrm flipV="1">
          <a:off x="1130300" y="16094838"/>
          <a:ext cx="889000" cy="10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166696</xdr:rowOff>
    </xdr:from>
    <xdr:ext cx="534377" cy="259045"/>
    <xdr:sp macro="" textlink="">
      <xdr:nvSpPr>
        <xdr:cNvPr id="255" name="テキスト ボックス 254"/>
        <xdr:cNvSpPr txBox="1"/>
      </xdr:nvSpPr>
      <xdr:spPr>
        <a:xfrm>
          <a:off x="863111" y="167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162923</xdr:rowOff>
    </xdr:from>
    <xdr:to>
      <xdr:col>24</xdr:col>
      <xdr:colOff>114300</xdr:colOff>
      <xdr:row>93</xdr:row>
      <xdr:rowOff>93073</xdr:rowOff>
    </xdr:to>
    <xdr:sp macro="" textlink="">
      <xdr:nvSpPr>
        <xdr:cNvPr id="261" name="楕円 260"/>
        <xdr:cNvSpPr/>
      </xdr:nvSpPr>
      <xdr:spPr>
        <a:xfrm>
          <a:off x="4584700" y="1593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14350</xdr:rowOff>
    </xdr:from>
    <xdr:ext cx="599010" cy="259045"/>
    <xdr:sp macro="" textlink="">
      <xdr:nvSpPr>
        <xdr:cNvPr id="262" name="扶助費該当値テキスト"/>
        <xdr:cNvSpPr txBox="1"/>
      </xdr:nvSpPr>
      <xdr:spPr>
        <a:xfrm>
          <a:off x="4686300" y="1578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112788</xdr:rowOff>
    </xdr:from>
    <xdr:to>
      <xdr:col>20</xdr:col>
      <xdr:colOff>38100</xdr:colOff>
      <xdr:row>94</xdr:row>
      <xdr:rowOff>42938</xdr:rowOff>
    </xdr:to>
    <xdr:sp macro="" textlink="">
      <xdr:nvSpPr>
        <xdr:cNvPr id="263" name="楕円 262"/>
        <xdr:cNvSpPr/>
      </xdr:nvSpPr>
      <xdr:spPr>
        <a:xfrm>
          <a:off x="3746500" y="160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59465</xdr:rowOff>
    </xdr:from>
    <xdr:ext cx="599010" cy="259045"/>
    <xdr:sp macro="" textlink="">
      <xdr:nvSpPr>
        <xdr:cNvPr id="264" name="テキスト ボックス 263"/>
        <xdr:cNvSpPr txBox="1"/>
      </xdr:nvSpPr>
      <xdr:spPr>
        <a:xfrm>
          <a:off x="3497795" y="1583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131262</xdr:rowOff>
    </xdr:from>
    <xdr:to>
      <xdr:col>15</xdr:col>
      <xdr:colOff>101600</xdr:colOff>
      <xdr:row>94</xdr:row>
      <xdr:rowOff>61412</xdr:rowOff>
    </xdr:to>
    <xdr:sp macro="" textlink="">
      <xdr:nvSpPr>
        <xdr:cNvPr id="265" name="楕円 264"/>
        <xdr:cNvSpPr/>
      </xdr:nvSpPr>
      <xdr:spPr>
        <a:xfrm>
          <a:off x="2857500" y="160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77939</xdr:rowOff>
    </xdr:from>
    <xdr:ext cx="599010" cy="259045"/>
    <xdr:sp macro="" textlink="">
      <xdr:nvSpPr>
        <xdr:cNvPr id="266" name="テキスト ボックス 265"/>
        <xdr:cNvSpPr txBox="1"/>
      </xdr:nvSpPr>
      <xdr:spPr>
        <a:xfrm>
          <a:off x="2608795" y="1585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99188</xdr:rowOff>
    </xdr:from>
    <xdr:to>
      <xdr:col>10</xdr:col>
      <xdr:colOff>165100</xdr:colOff>
      <xdr:row>94</xdr:row>
      <xdr:rowOff>29338</xdr:rowOff>
    </xdr:to>
    <xdr:sp macro="" textlink="">
      <xdr:nvSpPr>
        <xdr:cNvPr id="267" name="楕円 266"/>
        <xdr:cNvSpPr/>
      </xdr:nvSpPr>
      <xdr:spPr>
        <a:xfrm>
          <a:off x="1968500" y="1604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45865</xdr:rowOff>
    </xdr:from>
    <xdr:ext cx="599010" cy="259045"/>
    <xdr:sp macro="" textlink="">
      <xdr:nvSpPr>
        <xdr:cNvPr id="268" name="テキスト ボックス 267"/>
        <xdr:cNvSpPr txBox="1"/>
      </xdr:nvSpPr>
      <xdr:spPr>
        <a:xfrm>
          <a:off x="1719795" y="1581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30536</xdr:rowOff>
    </xdr:from>
    <xdr:to>
      <xdr:col>6</xdr:col>
      <xdr:colOff>38100</xdr:colOff>
      <xdr:row>94</xdr:row>
      <xdr:rowOff>132136</xdr:rowOff>
    </xdr:to>
    <xdr:sp macro="" textlink="">
      <xdr:nvSpPr>
        <xdr:cNvPr id="269" name="楕円 268"/>
        <xdr:cNvSpPr/>
      </xdr:nvSpPr>
      <xdr:spPr>
        <a:xfrm>
          <a:off x="1079500" y="1614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148663</xdr:rowOff>
    </xdr:from>
    <xdr:ext cx="599010" cy="259045"/>
    <xdr:sp macro="" textlink="">
      <xdr:nvSpPr>
        <xdr:cNvPr id="270" name="テキスト ボックス 269"/>
        <xdr:cNvSpPr txBox="1"/>
      </xdr:nvSpPr>
      <xdr:spPr>
        <a:xfrm>
          <a:off x="830795" y="1592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24219</xdr:rowOff>
    </xdr:from>
    <xdr:to>
      <xdr:col>55</xdr:col>
      <xdr:colOff>0</xdr:colOff>
      <xdr:row>34</xdr:row>
      <xdr:rowOff>35344</xdr:rowOff>
    </xdr:to>
    <xdr:cxnSp macro="">
      <xdr:nvCxnSpPr>
        <xdr:cNvPr id="300" name="直線コネクタ 299"/>
        <xdr:cNvCxnSpPr/>
      </xdr:nvCxnSpPr>
      <xdr:spPr>
        <a:xfrm flipV="1">
          <a:off x="9639300" y="5853519"/>
          <a:ext cx="8382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23838</xdr:rowOff>
    </xdr:from>
    <xdr:to>
      <xdr:col>50</xdr:col>
      <xdr:colOff>114300</xdr:colOff>
      <xdr:row>34</xdr:row>
      <xdr:rowOff>35344</xdr:rowOff>
    </xdr:to>
    <xdr:cxnSp macro="">
      <xdr:nvCxnSpPr>
        <xdr:cNvPr id="303" name="直線コネクタ 302"/>
        <xdr:cNvCxnSpPr/>
      </xdr:nvCxnSpPr>
      <xdr:spPr>
        <a:xfrm>
          <a:off x="8750300" y="5853138"/>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168923</xdr:rowOff>
    </xdr:from>
    <xdr:to>
      <xdr:col>45</xdr:col>
      <xdr:colOff>177800</xdr:colOff>
      <xdr:row>34</xdr:row>
      <xdr:rowOff>23838</xdr:rowOff>
    </xdr:to>
    <xdr:cxnSp macro="">
      <xdr:nvCxnSpPr>
        <xdr:cNvPr id="306" name="直線コネクタ 305"/>
        <xdr:cNvCxnSpPr/>
      </xdr:nvCxnSpPr>
      <xdr:spPr>
        <a:xfrm>
          <a:off x="7861300" y="5826773"/>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132423</xdr:rowOff>
    </xdr:from>
    <xdr:to>
      <xdr:col>41</xdr:col>
      <xdr:colOff>50800</xdr:colOff>
      <xdr:row>33</xdr:row>
      <xdr:rowOff>168923</xdr:rowOff>
    </xdr:to>
    <xdr:cxnSp macro="">
      <xdr:nvCxnSpPr>
        <xdr:cNvPr id="309" name="直線コネクタ 308"/>
        <xdr:cNvCxnSpPr/>
      </xdr:nvCxnSpPr>
      <xdr:spPr>
        <a:xfrm>
          <a:off x="6972300" y="5790273"/>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43286</xdr:rowOff>
    </xdr:from>
    <xdr:ext cx="534377" cy="259045"/>
    <xdr:sp macro="" textlink="">
      <xdr:nvSpPr>
        <xdr:cNvPr id="313" name="テキスト ボックス 312"/>
        <xdr:cNvSpPr txBox="1"/>
      </xdr:nvSpPr>
      <xdr:spPr>
        <a:xfrm>
          <a:off x="6705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144869</xdr:rowOff>
    </xdr:from>
    <xdr:to>
      <xdr:col>55</xdr:col>
      <xdr:colOff>50800</xdr:colOff>
      <xdr:row>34</xdr:row>
      <xdr:rowOff>75019</xdr:rowOff>
    </xdr:to>
    <xdr:sp macro="" textlink="">
      <xdr:nvSpPr>
        <xdr:cNvPr id="319" name="楕円 318"/>
        <xdr:cNvSpPr/>
      </xdr:nvSpPr>
      <xdr:spPr>
        <a:xfrm>
          <a:off x="10426700" y="58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167746</xdr:rowOff>
    </xdr:from>
    <xdr:ext cx="534377" cy="259045"/>
    <xdr:sp macro="" textlink="">
      <xdr:nvSpPr>
        <xdr:cNvPr id="320" name="補助費等該当値テキスト"/>
        <xdr:cNvSpPr txBox="1"/>
      </xdr:nvSpPr>
      <xdr:spPr>
        <a:xfrm>
          <a:off x="10528300" y="565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155994</xdr:rowOff>
    </xdr:from>
    <xdr:to>
      <xdr:col>50</xdr:col>
      <xdr:colOff>165100</xdr:colOff>
      <xdr:row>34</xdr:row>
      <xdr:rowOff>86144</xdr:rowOff>
    </xdr:to>
    <xdr:sp macro="" textlink="">
      <xdr:nvSpPr>
        <xdr:cNvPr id="321" name="楕円 320"/>
        <xdr:cNvSpPr/>
      </xdr:nvSpPr>
      <xdr:spPr>
        <a:xfrm>
          <a:off x="9588500" y="58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102671</xdr:rowOff>
    </xdr:from>
    <xdr:ext cx="534377" cy="259045"/>
    <xdr:sp macro="" textlink="">
      <xdr:nvSpPr>
        <xdr:cNvPr id="322" name="テキスト ボックス 321"/>
        <xdr:cNvSpPr txBox="1"/>
      </xdr:nvSpPr>
      <xdr:spPr>
        <a:xfrm>
          <a:off x="9372111" y="55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144488</xdr:rowOff>
    </xdr:from>
    <xdr:to>
      <xdr:col>46</xdr:col>
      <xdr:colOff>38100</xdr:colOff>
      <xdr:row>34</xdr:row>
      <xdr:rowOff>74638</xdr:rowOff>
    </xdr:to>
    <xdr:sp macro="" textlink="">
      <xdr:nvSpPr>
        <xdr:cNvPr id="323" name="楕円 322"/>
        <xdr:cNvSpPr/>
      </xdr:nvSpPr>
      <xdr:spPr>
        <a:xfrm>
          <a:off x="8699500" y="580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91165</xdr:rowOff>
    </xdr:from>
    <xdr:ext cx="534377" cy="259045"/>
    <xdr:sp macro="" textlink="">
      <xdr:nvSpPr>
        <xdr:cNvPr id="324" name="テキスト ボックス 323"/>
        <xdr:cNvSpPr txBox="1"/>
      </xdr:nvSpPr>
      <xdr:spPr>
        <a:xfrm>
          <a:off x="8483111" y="55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118123</xdr:rowOff>
    </xdr:from>
    <xdr:to>
      <xdr:col>41</xdr:col>
      <xdr:colOff>101600</xdr:colOff>
      <xdr:row>34</xdr:row>
      <xdr:rowOff>48273</xdr:rowOff>
    </xdr:to>
    <xdr:sp macro="" textlink="">
      <xdr:nvSpPr>
        <xdr:cNvPr id="325" name="楕円 324"/>
        <xdr:cNvSpPr/>
      </xdr:nvSpPr>
      <xdr:spPr>
        <a:xfrm>
          <a:off x="7810500" y="57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64800</xdr:rowOff>
    </xdr:from>
    <xdr:ext cx="534377" cy="259045"/>
    <xdr:sp macro="" textlink="">
      <xdr:nvSpPr>
        <xdr:cNvPr id="326" name="テキスト ボックス 325"/>
        <xdr:cNvSpPr txBox="1"/>
      </xdr:nvSpPr>
      <xdr:spPr>
        <a:xfrm>
          <a:off x="7594111" y="55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81623</xdr:rowOff>
    </xdr:from>
    <xdr:to>
      <xdr:col>36</xdr:col>
      <xdr:colOff>165100</xdr:colOff>
      <xdr:row>34</xdr:row>
      <xdr:rowOff>11773</xdr:rowOff>
    </xdr:to>
    <xdr:sp macro="" textlink="">
      <xdr:nvSpPr>
        <xdr:cNvPr id="327" name="楕円 326"/>
        <xdr:cNvSpPr/>
      </xdr:nvSpPr>
      <xdr:spPr>
        <a:xfrm>
          <a:off x="6921500" y="57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28300</xdr:rowOff>
    </xdr:from>
    <xdr:ext cx="534377" cy="259045"/>
    <xdr:sp macro="" textlink="">
      <xdr:nvSpPr>
        <xdr:cNvPr id="328" name="テキスト ボックス 327"/>
        <xdr:cNvSpPr txBox="1"/>
      </xdr:nvSpPr>
      <xdr:spPr>
        <a:xfrm>
          <a:off x="6705111" y="55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82131</xdr:rowOff>
    </xdr:from>
    <xdr:to>
      <xdr:col>55</xdr:col>
      <xdr:colOff>0</xdr:colOff>
      <xdr:row>53</xdr:row>
      <xdr:rowOff>130308</xdr:rowOff>
    </xdr:to>
    <xdr:cxnSp macro="">
      <xdr:nvCxnSpPr>
        <xdr:cNvPr id="358" name="直線コネクタ 357"/>
        <xdr:cNvCxnSpPr/>
      </xdr:nvCxnSpPr>
      <xdr:spPr>
        <a:xfrm>
          <a:off x="9639300" y="9168981"/>
          <a:ext cx="8382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150309</xdr:rowOff>
    </xdr:from>
    <xdr:ext cx="534377" cy="259045"/>
    <xdr:sp macro="" textlink="">
      <xdr:nvSpPr>
        <xdr:cNvPr id="359" name="普通建設事業費平均値テキスト"/>
        <xdr:cNvSpPr txBox="1"/>
      </xdr:nvSpPr>
      <xdr:spPr>
        <a:xfrm>
          <a:off x="10528300" y="9751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82131</xdr:rowOff>
    </xdr:from>
    <xdr:to>
      <xdr:col>50</xdr:col>
      <xdr:colOff>114300</xdr:colOff>
      <xdr:row>54</xdr:row>
      <xdr:rowOff>64167</xdr:rowOff>
    </xdr:to>
    <xdr:cxnSp macro="">
      <xdr:nvCxnSpPr>
        <xdr:cNvPr id="361" name="直線コネクタ 360"/>
        <xdr:cNvCxnSpPr/>
      </xdr:nvCxnSpPr>
      <xdr:spPr>
        <a:xfrm flipV="1">
          <a:off x="8750300" y="9168981"/>
          <a:ext cx="889000" cy="15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65024</xdr:rowOff>
    </xdr:from>
    <xdr:to>
      <xdr:col>45</xdr:col>
      <xdr:colOff>177800</xdr:colOff>
      <xdr:row>54</xdr:row>
      <xdr:rowOff>64167</xdr:rowOff>
    </xdr:to>
    <xdr:cxnSp macro="">
      <xdr:nvCxnSpPr>
        <xdr:cNvPr id="364" name="直線コネクタ 363"/>
        <xdr:cNvCxnSpPr/>
      </xdr:nvCxnSpPr>
      <xdr:spPr>
        <a:xfrm>
          <a:off x="7861300" y="9151874"/>
          <a:ext cx="889000" cy="17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6" name="テキスト ボックス 365"/>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65024</xdr:rowOff>
    </xdr:from>
    <xdr:to>
      <xdr:col>41</xdr:col>
      <xdr:colOff>50800</xdr:colOff>
      <xdr:row>54</xdr:row>
      <xdr:rowOff>84855</xdr:rowOff>
    </xdr:to>
    <xdr:cxnSp macro="">
      <xdr:nvCxnSpPr>
        <xdr:cNvPr id="367" name="直線コネクタ 366"/>
        <xdr:cNvCxnSpPr/>
      </xdr:nvCxnSpPr>
      <xdr:spPr>
        <a:xfrm flipV="1">
          <a:off x="6972300" y="9151874"/>
          <a:ext cx="889000" cy="19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9" name="テキスト ボックス 368"/>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49210</xdr:rowOff>
    </xdr:from>
    <xdr:ext cx="534377" cy="259045"/>
    <xdr:sp macro="" textlink="">
      <xdr:nvSpPr>
        <xdr:cNvPr id="371" name="テキスト ボックス 370"/>
        <xdr:cNvSpPr txBox="1"/>
      </xdr:nvSpPr>
      <xdr:spPr>
        <a:xfrm>
          <a:off x="6705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79508</xdr:rowOff>
    </xdr:from>
    <xdr:to>
      <xdr:col>55</xdr:col>
      <xdr:colOff>50800</xdr:colOff>
      <xdr:row>54</xdr:row>
      <xdr:rowOff>9658</xdr:rowOff>
    </xdr:to>
    <xdr:sp macro="" textlink="">
      <xdr:nvSpPr>
        <xdr:cNvPr id="377" name="楕円 376"/>
        <xdr:cNvSpPr/>
      </xdr:nvSpPr>
      <xdr:spPr>
        <a:xfrm>
          <a:off x="10426700" y="91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102385</xdr:rowOff>
    </xdr:from>
    <xdr:ext cx="534377" cy="259045"/>
    <xdr:sp macro="" textlink="">
      <xdr:nvSpPr>
        <xdr:cNvPr id="378" name="普通建設事業費該当値テキスト"/>
        <xdr:cNvSpPr txBox="1"/>
      </xdr:nvSpPr>
      <xdr:spPr>
        <a:xfrm>
          <a:off x="10528300" y="90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31331</xdr:rowOff>
    </xdr:from>
    <xdr:to>
      <xdr:col>50</xdr:col>
      <xdr:colOff>165100</xdr:colOff>
      <xdr:row>53</xdr:row>
      <xdr:rowOff>132931</xdr:rowOff>
    </xdr:to>
    <xdr:sp macro="" textlink="">
      <xdr:nvSpPr>
        <xdr:cNvPr id="379" name="楕円 378"/>
        <xdr:cNvSpPr/>
      </xdr:nvSpPr>
      <xdr:spPr>
        <a:xfrm>
          <a:off x="9588500" y="911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149458</xdr:rowOff>
    </xdr:from>
    <xdr:ext cx="534377" cy="259045"/>
    <xdr:sp macro="" textlink="">
      <xdr:nvSpPr>
        <xdr:cNvPr id="380" name="テキスト ボックス 379"/>
        <xdr:cNvSpPr txBox="1"/>
      </xdr:nvSpPr>
      <xdr:spPr>
        <a:xfrm>
          <a:off x="9372111" y="889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13367</xdr:rowOff>
    </xdr:from>
    <xdr:to>
      <xdr:col>46</xdr:col>
      <xdr:colOff>38100</xdr:colOff>
      <xdr:row>54</xdr:row>
      <xdr:rowOff>114967</xdr:rowOff>
    </xdr:to>
    <xdr:sp macro="" textlink="">
      <xdr:nvSpPr>
        <xdr:cNvPr id="381" name="楕円 380"/>
        <xdr:cNvSpPr/>
      </xdr:nvSpPr>
      <xdr:spPr>
        <a:xfrm>
          <a:off x="8699500" y="92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131494</xdr:rowOff>
    </xdr:from>
    <xdr:ext cx="534377" cy="259045"/>
    <xdr:sp macro="" textlink="">
      <xdr:nvSpPr>
        <xdr:cNvPr id="382" name="テキスト ボックス 381"/>
        <xdr:cNvSpPr txBox="1"/>
      </xdr:nvSpPr>
      <xdr:spPr>
        <a:xfrm>
          <a:off x="8483111" y="904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14224</xdr:rowOff>
    </xdr:from>
    <xdr:to>
      <xdr:col>41</xdr:col>
      <xdr:colOff>101600</xdr:colOff>
      <xdr:row>53</xdr:row>
      <xdr:rowOff>115824</xdr:rowOff>
    </xdr:to>
    <xdr:sp macro="" textlink="">
      <xdr:nvSpPr>
        <xdr:cNvPr id="383" name="楕円 382"/>
        <xdr:cNvSpPr/>
      </xdr:nvSpPr>
      <xdr:spPr>
        <a:xfrm>
          <a:off x="7810500" y="91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132351</xdr:rowOff>
    </xdr:from>
    <xdr:ext cx="534377" cy="259045"/>
    <xdr:sp macro="" textlink="">
      <xdr:nvSpPr>
        <xdr:cNvPr id="384" name="テキスト ボックス 383"/>
        <xdr:cNvSpPr txBox="1"/>
      </xdr:nvSpPr>
      <xdr:spPr>
        <a:xfrm>
          <a:off x="7594111" y="887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34055</xdr:rowOff>
    </xdr:from>
    <xdr:to>
      <xdr:col>36</xdr:col>
      <xdr:colOff>165100</xdr:colOff>
      <xdr:row>54</xdr:row>
      <xdr:rowOff>135655</xdr:rowOff>
    </xdr:to>
    <xdr:sp macro="" textlink="">
      <xdr:nvSpPr>
        <xdr:cNvPr id="385" name="楕円 384"/>
        <xdr:cNvSpPr/>
      </xdr:nvSpPr>
      <xdr:spPr>
        <a:xfrm>
          <a:off x="6921500" y="92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152182</xdr:rowOff>
    </xdr:from>
    <xdr:ext cx="534377" cy="259045"/>
    <xdr:sp macro="" textlink="">
      <xdr:nvSpPr>
        <xdr:cNvPr id="386" name="テキスト ボックス 385"/>
        <xdr:cNvSpPr txBox="1"/>
      </xdr:nvSpPr>
      <xdr:spPr>
        <a:xfrm>
          <a:off x="6705111" y="906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152227</xdr:rowOff>
    </xdr:from>
    <xdr:to>
      <xdr:col>55</xdr:col>
      <xdr:colOff>0</xdr:colOff>
      <xdr:row>76</xdr:row>
      <xdr:rowOff>127629</xdr:rowOff>
    </xdr:to>
    <xdr:cxnSp macro="">
      <xdr:nvCxnSpPr>
        <xdr:cNvPr id="413" name="直線コネクタ 412"/>
        <xdr:cNvCxnSpPr/>
      </xdr:nvCxnSpPr>
      <xdr:spPr>
        <a:xfrm>
          <a:off x="9639300" y="12153727"/>
          <a:ext cx="838200" cy="10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4" name="普通建設事業費 （ うち新規整備　）平均値テキスト"/>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152227</xdr:rowOff>
    </xdr:from>
    <xdr:to>
      <xdr:col>50</xdr:col>
      <xdr:colOff>114300</xdr:colOff>
      <xdr:row>75</xdr:row>
      <xdr:rowOff>168366</xdr:rowOff>
    </xdr:to>
    <xdr:cxnSp macro="">
      <xdr:nvCxnSpPr>
        <xdr:cNvPr id="416" name="直線コネクタ 415"/>
        <xdr:cNvCxnSpPr/>
      </xdr:nvCxnSpPr>
      <xdr:spPr>
        <a:xfrm flipV="1">
          <a:off x="8750300" y="12153727"/>
          <a:ext cx="889000" cy="87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156069</xdr:rowOff>
    </xdr:from>
    <xdr:ext cx="469744" cy="259045"/>
    <xdr:sp macro="" textlink="">
      <xdr:nvSpPr>
        <xdr:cNvPr id="418" name="テキスト ボックス 417"/>
        <xdr:cNvSpPr txBox="1"/>
      </xdr:nvSpPr>
      <xdr:spPr>
        <a:xfrm>
          <a:off x="9404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168366</xdr:rowOff>
    </xdr:from>
    <xdr:to>
      <xdr:col>45</xdr:col>
      <xdr:colOff>177800</xdr:colOff>
      <xdr:row>76</xdr:row>
      <xdr:rowOff>57083</xdr:rowOff>
    </xdr:to>
    <xdr:cxnSp macro="">
      <xdr:nvCxnSpPr>
        <xdr:cNvPr id="419" name="直線コネクタ 418"/>
        <xdr:cNvCxnSpPr/>
      </xdr:nvCxnSpPr>
      <xdr:spPr>
        <a:xfrm flipV="1">
          <a:off x="7861300" y="13027116"/>
          <a:ext cx="8890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46068</xdr:rowOff>
    </xdr:from>
    <xdr:ext cx="534377" cy="259045"/>
    <xdr:sp macro="" textlink="">
      <xdr:nvSpPr>
        <xdr:cNvPr id="421" name="テキスト ボックス 420"/>
        <xdr:cNvSpPr txBox="1"/>
      </xdr:nvSpPr>
      <xdr:spPr>
        <a:xfrm>
          <a:off x="8483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65451</xdr:rowOff>
    </xdr:from>
    <xdr:to>
      <xdr:col>41</xdr:col>
      <xdr:colOff>50800</xdr:colOff>
      <xdr:row>76</xdr:row>
      <xdr:rowOff>57083</xdr:rowOff>
    </xdr:to>
    <xdr:cxnSp macro="">
      <xdr:nvCxnSpPr>
        <xdr:cNvPr id="422" name="直線コネクタ 421"/>
        <xdr:cNvCxnSpPr/>
      </xdr:nvCxnSpPr>
      <xdr:spPr>
        <a:xfrm>
          <a:off x="6972300" y="12066951"/>
          <a:ext cx="889000" cy="10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4" name="テキスト ボックス 423"/>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5" name="フローチャート: 判断 424"/>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25539</xdr:rowOff>
    </xdr:from>
    <xdr:ext cx="534377" cy="259045"/>
    <xdr:sp macro="" textlink="">
      <xdr:nvSpPr>
        <xdr:cNvPr id="426" name="テキスト ボックス 425"/>
        <xdr:cNvSpPr txBox="1"/>
      </xdr:nvSpPr>
      <xdr:spPr>
        <a:xfrm>
          <a:off x="6705111" y="128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76829</xdr:rowOff>
    </xdr:from>
    <xdr:to>
      <xdr:col>55</xdr:col>
      <xdr:colOff>50800</xdr:colOff>
      <xdr:row>77</xdr:row>
      <xdr:rowOff>6979</xdr:rowOff>
    </xdr:to>
    <xdr:sp macro="" textlink="">
      <xdr:nvSpPr>
        <xdr:cNvPr id="432" name="楕円 431"/>
        <xdr:cNvSpPr/>
      </xdr:nvSpPr>
      <xdr:spPr>
        <a:xfrm>
          <a:off x="10426700" y="131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55256</xdr:rowOff>
    </xdr:from>
    <xdr:ext cx="469744" cy="259045"/>
    <xdr:sp macro="" textlink="">
      <xdr:nvSpPr>
        <xdr:cNvPr id="433" name="普通建設事業費 （ うち新規整備　）該当値テキスト"/>
        <xdr:cNvSpPr txBox="1"/>
      </xdr:nvSpPr>
      <xdr:spPr>
        <a:xfrm>
          <a:off x="10528300" y="130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101427</xdr:rowOff>
    </xdr:from>
    <xdr:to>
      <xdr:col>50</xdr:col>
      <xdr:colOff>165100</xdr:colOff>
      <xdr:row>71</xdr:row>
      <xdr:rowOff>31577</xdr:rowOff>
    </xdr:to>
    <xdr:sp macro="" textlink="">
      <xdr:nvSpPr>
        <xdr:cNvPr id="434" name="楕円 433"/>
        <xdr:cNvSpPr/>
      </xdr:nvSpPr>
      <xdr:spPr>
        <a:xfrm>
          <a:off x="9588500" y="121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48104</xdr:rowOff>
    </xdr:from>
    <xdr:ext cx="534377" cy="259045"/>
    <xdr:sp macro="" textlink="">
      <xdr:nvSpPr>
        <xdr:cNvPr id="435" name="テキスト ボックス 434"/>
        <xdr:cNvSpPr txBox="1"/>
      </xdr:nvSpPr>
      <xdr:spPr>
        <a:xfrm>
          <a:off x="9372111" y="1187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117566</xdr:rowOff>
    </xdr:from>
    <xdr:to>
      <xdr:col>46</xdr:col>
      <xdr:colOff>38100</xdr:colOff>
      <xdr:row>76</xdr:row>
      <xdr:rowOff>47716</xdr:rowOff>
    </xdr:to>
    <xdr:sp macro="" textlink="">
      <xdr:nvSpPr>
        <xdr:cNvPr id="436" name="楕円 435"/>
        <xdr:cNvSpPr/>
      </xdr:nvSpPr>
      <xdr:spPr>
        <a:xfrm>
          <a:off x="8699500" y="129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64243</xdr:rowOff>
    </xdr:from>
    <xdr:ext cx="534377" cy="259045"/>
    <xdr:sp macro="" textlink="">
      <xdr:nvSpPr>
        <xdr:cNvPr id="437" name="テキスト ボックス 436"/>
        <xdr:cNvSpPr txBox="1"/>
      </xdr:nvSpPr>
      <xdr:spPr>
        <a:xfrm>
          <a:off x="8483111" y="1275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6283</xdr:rowOff>
    </xdr:from>
    <xdr:to>
      <xdr:col>41</xdr:col>
      <xdr:colOff>101600</xdr:colOff>
      <xdr:row>76</xdr:row>
      <xdr:rowOff>107883</xdr:rowOff>
    </xdr:to>
    <xdr:sp macro="" textlink="">
      <xdr:nvSpPr>
        <xdr:cNvPr id="438" name="楕円 437"/>
        <xdr:cNvSpPr/>
      </xdr:nvSpPr>
      <xdr:spPr>
        <a:xfrm>
          <a:off x="7810500" y="1303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99010</xdr:rowOff>
    </xdr:from>
    <xdr:ext cx="469744" cy="259045"/>
    <xdr:sp macro="" textlink="">
      <xdr:nvSpPr>
        <xdr:cNvPr id="439" name="テキスト ボックス 438"/>
        <xdr:cNvSpPr txBox="1"/>
      </xdr:nvSpPr>
      <xdr:spPr>
        <a:xfrm>
          <a:off x="7626428" y="1312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14651</xdr:rowOff>
    </xdr:from>
    <xdr:to>
      <xdr:col>36</xdr:col>
      <xdr:colOff>165100</xdr:colOff>
      <xdr:row>70</xdr:row>
      <xdr:rowOff>116251</xdr:rowOff>
    </xdr:to>
    <xdr:sp macro="" textlink="">
      <xdr:nvSpPr>
        <xdr:cNvPr id="440" name="楕円 439"/>
        <xdr:cNvSpPr/>
      </xdr:nvSpPr>
      <xdr:spPr>
        <a:xfrm>
          <a:off x="6921500" y="1201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132778</xdr:rowOff>
    </xdr:from>
    <xdr:ext cx="534377" cy="259045"/>
    <xdr:sp macro="" textlink="">
      <xdr:nvSpPr>
        <xdr:cNvPr id="441" name="テキスト ボックス 440"/>
        <xdr:cNvSpPr txBox="1"/>
      </xdr:nvSpPr>
      <xdr:spPr>
        <a:xfrm>
          <a:off x="6705111" y="1179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18245</xdr:rowOff>
    </xdr:from>
    <xdr:to>
      <xdr:col>55</xdr:col>
      <xdr:colOff>0</xdr:colOff>
      <xdr:row>93</xdr:row>
      <xdr:rowOff>57381</xdr:rowOff>
    </xdr:to>
    <xdr:cxnSp macro="">
      <xdr:nvCxnSpPr>
        <xdr:cNvPr id="468" name="直線コネクタ 467"/>
        <xdr:cNvCxnSpPr/>
      </xdr:nvCxnSpPr>
      <xdr:spPr>
        <a:xfrm flipV="1">
          <a:off x="9639300" y="15620195"/>
          <a:ext cx="838200" cy="38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97023</xdr:rowOff>
    </xdr:from>
    <xdr:ext cx="534377" cy="259045"/>
    <xdr:sp macro="" textlink="">
      <xdr:nvSpPr>
        <xdr:cNvPr id="469" name="普通建設事業費 （ うち更新整備　）平均値テキスト"/>
        <xdr:cNvSpPr txBox="1"/>
      </xdr:nvSpPr>
      <xdr:spPr>
        <a:xfrm>
          <a:off x="10528300" y="1638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88768</xdr:rowOff>
    </xdr:from>
    <xdr:to>
      <xdr:col>50</xdr:col>
      <xdr:colOff>114300</xdr:colOff>
      <xdr:row>93</xdr:row>
      <xdr:rowOff>57381</xdr:rowOff>
    </xdr:to>
    <xdr:cxnSp macro="">
      <xdr:nvCxnSpPr>
        <xdr:cNvPr id="471" name="直線コネクタ 470"/>
        <xdr:cNvCxnSpPr/>
      </xdr:nvCxnSpPr>
      <xdr:spPr>
        <a:xfrm>
          <a:off x="8750300" y="15862168"/>
          <a:ext cx="889000" cy="14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102920</xdr:rowOff>
    </xdr:from>
    <xdr:ext cx="534377" cy="259045"/>
    <xdr:sp macro="" textlink="">
      <xdr:nvSpPr>
        <xdr:cNvPr id="473" name="テキスト ボックス 472"/>
        <xdr:cNvSpPr txBox="1"/>
      </xdr:nvSpPr>
      <xdr:spPr>
        <a:xfrm>
          <a:off x="9372111" y="165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118715</xdr:rowOff>
    </xdr:from>
    <xdr:to>
      <xdr:col>45</xdr:col>
      <xdr:colOff>177800</xdr:colOff>
      <xdr:row>92</xdr:row>
      <xdr:rowOff>88768</xdr:rowOff>
    </xdr:to>
    <xdr:cxnSp macro="">
      <xdr:nvCxnSpPr>
        <xdr:cNvPr id="474" name="直線コネクタ 473"/>
        <xdr:cNvCxnSpPr/>
      </xdr:nvCxnSpPr>
      <xdr:spPr>
        <a:xfrm>
          <a:off x="7861300" y="15549215"/>
          <a:ext cx="889000" cy="3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17332</xdr:rowOff>
    </xdr:from>
    <xdr:ext cx="534377" cy="259045"/>
    <xdr:sp macro="" textlink="">
      <xdr:nvSpPr>
        <xdr:cNvPr id="476" name="テキスト ボックス 475"/>
        <xdr:cNvSpPr txBox="1"/>
      </xdr:nvSpPr>
      <xdr:spPr>
        <a:xfrm>
          <a:off x="8483111" y="164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118715</xdr:rowOff>
    </xdr:from>
    <xdr:to>
      <xdr:col>41</xdr:col>
      <xdr:colOff>50800</xdr:colOff>
      <xdr:row>95</xdr:row>
      <xdr:rowOff>51803</xdr:rowOff>
    </xdr:to>
    <xdr:cxnSp macro="">
      <xdr:nvCxnSpPr>
        <xdr:cNvPr id="477" name="直線コネクタ 476"/>
        <xdr:cNvCxnSpPr/>
      </xdr:nvCxnSpPr>
      <xdr:spPr>
        <a:xfrm flipV="1">
          <a:off x="6972300" y="15549215"/>
          <a:ext cx="889000" cy="79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44558</xdr:rowOff>
    </xdr:from>
    <xdr:ext cx="534377" cy="259045"/>
    <xdr:sp macro="" textlink="">
      <xdr:nvSpPr>
        <xdr:cNvPr id="479" name="テキスト ボックス 478"/>
        <xdr:cNvSpPr txBox="1"/>
      </xdr:nvSpPr>
      <xdr:spPr>
        <a:xfrm>
          <a:off x="7594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0" name="フローチャート: 判断 479"/>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108726</xdr:rowOff>
    </xdr:from>
    <xdr:ext cx="534377" cy="259045"/>
    <xdr:sp macro="" textlink="">
      <xdr:nvSpPr>
        <xdr:cNvPr id="481" name="テキスト ボックス 480"/>
        <xdr:cNvSpPr txBox="1"/>
      </xdr:nvSpPr>
      <xdr:spPr>
        <a:xfrm>
          <a:off x="6705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138895</xdr:rowOff>
    </xdr:from>
    <xdr:to>
      <xdr:col>55</xdr:col>
      <xdr:colOff>50800</xdr:colOff>
      <xdr:row>91</xdr:row>
      <xdr:rowOff>69045</xdr:rowOff>
    </xdr:to>
    <xdr:sp macro="" textlink="">
      <xdr:nvSpPr>
        <xdr:cNvPr id="487" name="楕円 486"/>
        <xdr:cNvSpPr/>
      </xdr:nvSpPr>
      <xdr:spPr>
        <a:xfrm>
          <a:off x="10426700" y="1556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91922</xdr:rowOff>
    </xdr:from>
    <xdr:ext cx="534377" cy="259045"/>
    <xdr:sp macro="" textlink="">
      <xdr:nvSpPr>
        <xdr:cNvPr id="488" name="普通建設事業費 （ うち更新整備　）該当値テキスト"/>
        <xdr:cNvSpPr txBox="1"/>
      </xdr:nvSpPr>
      <xdr:spPr>
        <a:xfrm>
          <a:off x="10528300" y="1552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6581</xdr:rowOff>
    </xdr:from>
    <xdr:to>
      <xdr:col>50</xdr:col>
      <xdr:colOff>165100</xdr:colOff>
      <xdr:row>93</xdr:row>
      <xdr:rowOff>108181</xdr:rowOff>
    </xdr:to>
    <xdr:sp macro="" textlink="">
      <xdr:nvSpPr>
        <xdr:cNvPr id="489" name="楕円 488"/>
        <xdr:cNvSpPr/>
      </xdr:nvSpPr>
      <xdr:spPr>
        <a:xfrm>
          <a:off x="9588500" y="1595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124708</xdr:rowOff>
    </xdr:from>
    <xdr:ext cx="534377" cy="259045"/>
    <xdr:sp macro="" textlink="">
      <xdr:nvSpPr>
        <xdr:cNvPr id="490" name="テキスト ボックス 489"/>
        <xdr:cNvSpPr txBox="1"/>
      </xdr:nvSpPr>
      <xdr:spPr>
        <a:xfrm>
          <a:off x="9372111" y="157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37968</xdr:rowOff>
    </xdr:from>
    <xdr:to>
      <xdr:col>46</xdr:col>
      <xdr:colOff>38100</xdr:colOff>
      <xdr:row>92</xdr:row>
      <xdr:rowOff>139568</xdr:rowOff>
    </xdr:to>
    <xdr:sp macro="" textlink="">
      <xdr:nvSpPr>
        <xdr:cNvPr id="491" name="楕円 490"/>
        <xdr:cNvSpPr/>
      </xdr:nvSpPr>
      <xdr:spPr>
        <a:xfrm>
          <a:off x="8699500" y="158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156095</xdr:rowOff>
    </xdr:from>
    <xdr:ext cx="534377" cy="259045"/>
    <xdr:sp macro="" textlink="">
      <xdr:nvSpPr>
        <xdr:cNvPr id="492" name="テキスト ボックス 491"/>
        <xdr:cNvSpPr txBox="1"/>
      </xdr:nvSpPr>
      <xdr:spPr>
        <a:xfrm>
          <a:off x="8483111" y="155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67915</xdr:rowOff>
    </xdr:from>
    <xdr:to>
      <xdr:col>41</xdr:col>
      <xdr:colOff>101600</xdr:colOff>
      <xdr:row>90</xdr:row>
      <xdr:rowOff>169515</xdr:rowOff>
    </xdr:to>
    <xdr:sp macro="" textlink="">
      <xdr:nvSpPr>
        <xdr:cNvPr id="493" name="楕円 492"/>
        <xdr:cNvSpPr/>
      </xdr:nvSpPr>
      <xdr:spPr>
        <a:xfrm>
          <a:off x="7810500" y="154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14592</xdr:rowOff>
    </xdr:from>
    <xdr:ext cx="534377" cy="259045"/>
    <xdr:sp macro="" textlink="">
      <xdr:nvSpPr>
        <xdr:cNvPr id="494" name="テキスト ボックス 493"/>
        <xdr:cNvSpPr txBox="1"/>
      </xdr:nvSpPr>
      <xdr:spPr>
        <a:xfrm>
          <a:off x="7594111" y="1527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1003</xdr:rowOff>
    </xdr:from>
    <xdr:to>
      <xdr:col>36</xdr:col>
      <xdr:colOff>165100</xdr:colOff>
      <xdr:row>95</xdr:row>
      <xdr:rowOff>102603</xdr:rowOff>
    </xdr:to>
    <xdr:sp macro="" textlink="">
      <xdr:nvSpPr>
        <xdr:cNvPr id="495" name="楕円 494"/>
        <xdr:cNvSpPr/>
      </xdr:nvSpPr>
      <xdr:spPr>
        <a:xfrm>
          <a:off x="6921500" y="162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119130</xdr:rowOff>
    </xdr:from>
    <xdr:ext cx="534377" cy="259045"/>
    <xdr:sp macro="" textlink="">
      <xdr:nvSpPr>
        <xdr:cNvPr id="496" name="テキスト ボックス 495"/>
        <xdr:cNvSpPr txBox="1"/>
      </xdr:nvSpPr>
      <xdr:spPr>
        <a:xfrm>
          <a:off x="6705111" y="160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3030</xdr:rowOff>
    </xdr:from>
    <xdr:to>
      <xdr:col>85</xdr:col>
      <xdr:colOff>127000</xdr:colOff>
      <xdr:row>39</xdr:row>
      <xdr:rowOff>98878</xdr:rowOff>
    </xdr:to>
    <xdr:cxnSp macro="">
      <xdr:nvCxnSpPr>
        <xdr:cNvPr id="527" name="直線コネクタ 526"/>
        <xdr:cNvCxnSpPr/>
      </xdr:nvCxnSpPr>
      <xdr:spPr>
        <a:xfrm>
          <a:off x="15481300" y="6689580"/>
          <a:ext cx="838200" cy="9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8"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3030</xdr:rowOff>
    </xdr:from>
    <xdr:to>
      <xdr:col>81</xdr:col>
      <xdr:colOff>50800</xdr:colOff>
      <xdr:row>39</xdr:row>
      <xdr:rowOff>70140</xdr:rowOff>
    </xdr:to>
    <xdr:cxnSp macro="">
      <xdr:nvCxnSpPr>
        <xdr:cNvPr id="530" name="直線コネクタ 529"/>
        <xdr:cNvCxnSpPr/>
      </xdr:nvCxnSpPr>
      <xdr:spPr>
        <a:xfrm flipV="1">
          <a:off x="14592300" y="6689580"/>
          <a:ext cx="889000" cy="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106189</xdr:rowOff>
    </xdr:from>
    <xdr:ext cx="378565" cy="259045"/>
    <xdr:sp macro="" textlink="">
      <xdr:nvSpPr>
        <xdr:cNvPr id="532" name="テキスト ボックス 531"/>
        <xdr:cNvSpPr txBox="1"/>
      </xdr:nvSpPr>
      <xdr:spPr>
        <a:xfrm>
          <a:off x="15292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70140</xdr:rowOff>
    </xdr:from>
    <xdr:to>
      <xdr:col>76</xdr:col>
      <xdr:colOff>114300</xdr:colOff>
      <xdr:row>39</xdr:row>
      <xdr:rowOff>98878</xdr:rowOff>
    </xdr:to>
    <xdr:cxnSp macro="">
      <xdr:nvCxnSpPr>
        <xdr:cNvPr id="533" name="直線コネクタ 532"/>
        <xdr:cNvCxnSpPr/>
      </xdr:nvCxnSpPr>
      <xdr:spPr>
        <a:xfrm flipV="1">
          <a:off x="13703300" y="6756690"/>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49076</xdr:rowOff>
    </xdr:from>
    <xdr:to>
      <xdr:col>71</xdr:col>
      <xdr:colOff>177800</xdr:colOff>
      <xdr:row>39</xdr:row>
      <xdr:rowOff>98878</xdr:rowOff>
    </xdr:to>
    <xdr:cxnSp macro="">
      <xdr:nvCxnSpPr>
        <xdr:cNvPr id="536" name="直線コネクタ 535"/>
        <xdr:cNvCxnSpPr/>
      </xdr:nvCxnSpPr>
      <xdr:spPr>
        <a:xfrm>
          <a:off x="12814300" y="6735626"/>
          <a:ext cx="889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9" name="フローチャート: 判断 538"/>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40" name="テキスト ボックス 539"/>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249299" cy="259045"/>
    <xdr:sp macro="" textlink="">
      <xdr:nvSpPr>
        <xdr:cNvPr id="547" name="災害復旧事業費該当値テキスト"/>
        <xdr:cNvSpPr txBox="1"/>
      </xdr:nvSpPr>
      <xdr:spPr>
        <a:xfrm>
          <a:off x="16370300" y="666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123680</xdr:rowOff>
    </xdr:from>
    <xdr:to>
      <xdr:col>81</xdr:col>
      <xdr:colOff>101600</xdr:colOff>
      <xdr:row>39</xdr:row>
      <xdr:rowOff>53830</xdr:rowOff>
    </xdr:to>
    <xdr:sp macro="" textlink="">
      <xdr:nvSpPr>
        <xdr:cNvPr id="548" name="楕円 547"/>
        <xdr:cNvSpPr/>
      </xdr:nvSpPr>
      <xdr:spPr>
        <a:xfrm>
          <a:off x="15430500" y="66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70357</xdr:rowOff>
    </xdr:from>
    <xdr:ext cx="378565" cy="259045"/>
    <xdr:sp macro="" textlink="">
      <xdr:nvSpPr>
        <xdr:cNvPr id="549" name="テキスト ボックス 548"/>
        <xdr:cNvSpPr txBox="1"/>
      </xdr:nvSpPr>
      <xdr:spPr>
        <a:xfrm>
          <a:off x="15292017" y="6414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19340</xdr:rowOff>
    </xdr:from>
    <xdr:to>
      <xdr:col>76</xdr:col>
      <xdr:colOff>165100</xdr:colOff>
      <xdr:row>39</xdr:row>
      <xdr:rowOff>120940</xdr:rowOff>
    </xdr:to>
    <xdr:sp macro="" textlink="">
      <xdr:nvSpPr>
        <xdr:cNvPr id="550" name="楕円 549"/>
        <xdr:cNvSpPr/>
      </xdr:nvSpPr>
      <xdr:spPr>
        <a:xfrm>
          <a:off x="14541500" y="67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112067</xdr:rowOff>
    </xdr:from>
    <xdr:ext cx="378565" cy="259045"/>
    <xdr:sp macro="" textlink="">
      <xdr:nvSpPr>
        <xdr:cNvPr id="551" name="テキスト ボックス 550"/>
        <xdr:cNvSpPr txBox="1"/>
      </xdr:nvSpPr>
      <xdr:spPr>
        <a:xfrm>
          <a:off x="14403017" y="679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169726</xdr:rowOff>
    </xdr:from>
    <xdr:to>
      <xdr:col>67</xdr:col>
      <xdr:colOff>101600</xdr:colOff>
      <xdr:row>39</xdr:row>
      <xdr:rowOff>99876</xdr:rowOff>
    </xdr:to>
    <xdr:sp macro="" textlink="">
      <xdr:nvSpPr>
        <xdr:cNvPr id="554" name="楕円 553"/>
        <xdr:cNvSpPr/>
      </xdr:nvSpPr>
      <xdr:spPr>
        <a:xfrm>
          <a:off x="12763500" y="668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91003</xdr:rowOff>
    </xdr:from>
    <xdr:ext cx="378565" cy="259045"/>
    <xdr:sp macro="" textlink="">
      <xdr:nvSpPr>
        <xdr:cNvPr id="555" name="テキスト ボックス 554"/>
        <xdr:cNvSpPr txBox="1"/>
      </xdr:nvSpPr>
      <xdr:spPr>
        <a:xfrm>
          <a:off x="12625017" y="677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134579</xdr:rowOff>
    </xdr:from>
    <xdr:to>
      <xdr:col>85</xdr:col>
      <xdr:colOff>127000</xdr:colOff>
      <xdr:row>75</xdr:row>
      <xdr:rowOff>146306</xdr:rowOff>
    </xdr:to>
    <xdr:cxnSp macro="">
      <xdr:nvCxnSpPr>
        <xdr:cNvPr id="632" name="直線コネクタ 631"/>
        <xdr:cNvCxnSpPr/>
      </xdr:nvCxnSpPr>
      <xdr:spPr>
        <a:xfrm>
          <a:off x="15481300" y="12993329"/>
          <a:ext cx="8382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72424</xdr:rowOff>
    </xdr:from>
    <xdr:ext cx="534377" cy="259045"/>
    <xdr:sp macro="" textlink="">
      <xdr:nvSpPr>
        <xdr:cNvPr id="633" name="公債費平均値テキスト"/>
        <xdr:cNvSpPr txBox="1"/>
      </xdr:nvSpPr>
      <xdr:spPr>
        <a:xfrm>
          <a:off x="16370300" y="1327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125275</xdr:rowOff>
    </xdr:from>
    <xdr:to>
      <xdr:col>81</xdr:col>
      <xdr:colOff>50800</xdr:colOff>
      <xdr:row>75</xdr:row>
      <xdr:rowOff>134579</xdr:rowOff>
    </xdr:to>
    <xdr:cxnSp macro="">
      <xdr:nvCxnSpPr>
        <xdr:cNvPr id="635" name="直線コネクタ 634"/>
        <xdr:cNvCxnSpPr/>
      </xdr:nvCxnSpPr>
      <xdr:spPr>
        <a:xfrm>
          <a:off x="14592300" y="12984025"/>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7" name="テキスト ボックス 636"/>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119629</xdr:rowOff>
    </xdr:from>
    <xdr:to>
      <xdr:col>76</xdr:col>
      <xdr:colOff>114300</xdr:colOff>
      <xdr:row>75</xdr:row>
      <xdr:rowOff>125275</xdr:rowOff>
    </xdr:to>
    <xdr:cxnSp macro="">
      <xdr:nvCxnSpPr>
        <xdr:cNvPr id="638" name="直線コネクタ 637"/>
        <xdr:cNvCxnSpPr/>
      </xdr:nvCxnSpPr>
      <xdr:spPr>
        <a:xfrm>
          <a:off x="13703300" y="12978379"/>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40" name="テキスト ボックス 639"/>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119629</xdr:rowOff>
    </xdr:from>
    <xdr:to>
      <xdr:col>71</xdr:col>
      <xdr:colOff>177800</xdr:colOff>
      <xdr:row>76</xdr:row>
      <xdr:rowOff>17514</xdr:rowOff>
    </xdr:to>
    <xdr:cxnSp macro="">
      <xdr:nvCxnSpPr>
        <xdr:cNvPr id="641" name="直線コネクタ 640"/>
        <xdr:cNvCxnSpPr/>
      </xdr:nvCxnSpPr>
      <xdr:spPr>
        <a:xfrm flipV="1">
          <a:off x="12814300" y="12978379"/>
          <a:ext cx="889000" cy="6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43" name="テキスト ボックス 642"/>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4" name="フローチャート: 判断 643"/>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157579</xdr:rowOff>
    </xdr:from>
    <xdr:ext cx="534377" cy="259045"/>
    <xdr:sp macro="" textlink="">
      <xdr:nvSpPr>
        <xdr:cNvPr id="645" name="テキスト ボックス 644"/>
        <xdr:cNvSpPr txBox="1"/>
      </xdr:nvSpPr>
      <xdr:spPr>
        <a:xfrm>
          <a:off x="12547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95507</xdr:rowOff>
    </xdr:from>
    <xdr:to>
      <xdr:col>85</xdr:col>
      <xdr:colOff>177800</xdr:colOff>
      <xdr:row>76</xdr:row>
      <xdr:rowOff>25657</xdr:rowOff>
    </xdr:to>
    <xdr:sp macro="" textlink="">
      <xdr:nvSpPr>
        <xdr:cNvPr id="651" name="楕円 650"/>
        <xdr:cNvSpPr/>
      </xdr:nvSpPr>
      <xdr:spPr>
        <a:xfrm>
          <a:off x="16268700" y="1295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118384</xdr:rowOff>
    </xdr:from>
    <xdr:ext cx="534377" cy="259045"/>
    <xdr:sp macro="" textlink="">
      <xdr:nvSpPr>
        <xdr:cNvPr id="652" name="公債費該当値テキスト"/>
        <xdr:cNvSpPr txBox="1"/>
      </xdr:nvSpPr>
      <xdr:spPr>
        <a:xfrm>
          <a:off x="16370300" y="128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83779</xdr:rowOff>
    </xdr:from>
    <xdr:to>
      <xdr:col>81</xdr:col>
      <xdr:colOff>101600</xdr:colOff>
      <xdr:row>76</xdr:row>
      <xdr:rowOff>13929</xdr:rowOff>
    </xdr:to>
    <xdr:sp macro="" textlink="">
      <xdr:nvSpPr>
        <xdr:cNvPr id="653" name="楕円 652"/>
        <xdr:cNvSpPr/>
      </xdr:nvSpPr>
      <xdr:spPr>
        <a:xfrm>
          <a:off x="15430500" y="129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30456</xdr:rowOff>
    </xdr:from>
    <xdr:ext cx="534377" cy="259045"/>
    <xdr:sp macro="" textlink="">
      <xdr:nvSpPr>
        <xdr:cNvPr id="654" name="テキスト ボックス 653"/>
        <xdr:cNvSpPr txBox="1"/>
      </xdr:nvSpPr>
      <xdr:spPr>
        <a:xfrm>
          <a:off x="15214111" y="1271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74475</xdr:rowOff>
    </xdr:from>
    <xdr:to>
      <xdr:col>76</xdr:col>
      <xdr:colOff>165100</xdr:colOff>
      <xdr:row>76</xdr:row>
      <xdr:rowOff>4626</xdr:rowOff>
    </xdr:to>
    <xdr:sp macro="" textlink="">
      <xdr:nvSpPr>
        <xdr:cNvPr id="655" name="楕円 654"/>
        <xdr:cNvSpPr/>
      </xdr:nvSpPr>
      <xdr:spPr>
        <a:xfrm>
          <a:off x="14541500" y="12933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21152</xdr:rowOff>
    </xdr:from>
    <xdr:ext cx="534377" cy="259045"/>
    <xdr:sp macro="" textlink="">
      <xdr:nvSpPr>
        <xdr:cNvPr id="656" name="テキスト ボックス 655"/>
        <xdr:cNvSpPr txBox="1"/>
      </xdr:nvSpPr>
      <xdr:spPr>
        <a:xfrm>
          <a:off x="14325111" y="1270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68829</xdr:rowOff>
    </xdr:from>
    <xdr:to>
      <xdr:col>72</xdr:col>
      <xdr:colOff>38100</xdr:colOff>
      <xdr:row>75</xdr:row>
      <xdr:rowOff>170430</xdr:rowOff>
    </xdr:to>
    <xdr:sp macro="" textlink="">
      <xdr:nvSpPr>
        <xdr:cNvPr id="657" name="楕円 656"/>
        <xdr:cNvSpPr/>
      </xdr:nvSpPr>
      <xdr:spPr>
        <a:xfrm>
          <a:off x="13652500" y="129275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15506</xdr:rowOff>
    </xdr:from>
    <xdr:ext cx="534377" cy="259045"/>
    <xdr:sp macro="" textlink="">
      <xdr:nvSpPr>
        <xdr:cNvPr id="658" name="テキスト ボックス 657"/>
        <xdr:cNvSpPr txBox="1"/>
      </xdr:nvSpPr>
      <xdr:spPr>
        <a:xfrm>
          <a:off x="13436111" y="1270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138164</xdr:rowOff>
    </xdr:from>
    <xdr:to>
      <xdr:col>67</xdr:col>
      <xdr:colOff>101600</xdr:colOff>
      <xdr:row>76</xdr:row>
      <xdr:rowOff>68314</xdr:rowOff>
    </xdr:to>
    <xdr:sp macro="" textlink="">
      <xdr:nvSpPr>
        <xdr:cNvPr id="659" name="楕円 658"/>
        <xdr:cNvSpPr/>
      </xdr:nvSpPr>
      <xdr:spPr>
        <a:xfrm>
          <a:off x="12763500" y="129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84841</xdr:rowOff>
    </xdr:from>
    <xdr:ext cx="534377" cy="259045"/>
    <xdr:sp macro="" textlink="">
      <xdr:nvSpPr>
        <xdr:cNvPr id="660" name="テキスト ボックス 659"/>
        <xdr:cNvSpPr txBox="1"/>
      </xdr:nvSpPr>
      <xdr:spPr>
        <a:xfrm>
          <a:off x="12547111" y="127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21377</xdr:rowOff>
    </xdr:from>
    <xdr:to>
      <xdr:col>85</xdr:col>
      <xdr:colOff>127000</xdr:colOff>
      <xdr:row>95</xdr:row>
      <xdr:rowOff>49312</xdr:rowOff>
    </xdr:to>
    <xdr:cxnSp macro="">
      <xdr:nvCxnSpPr>
        <xdr:cNvPr id="687" name="直線コネクタ 686"/>
        <xdr:cNvCxnSpPr/>
      </xdr:nvCxnSpPr>
      <xdr:spPr>
        <a:xfrm flipV="1">
          <a:off x="15481300" y="16309127"/>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22567</xdr:rowOff>
    </xdr:from>
    <xdr:ext cx="469744" cy="259045"/>
    <xdr:sp macro="" textlink="">
      <xdr:nvSpPr>
        <xdr:cNvPr id="688" name="積立金平均値テキスト"/>
        <xdr:cNvSpPr txBox="1"/>
      </xdr:nvSpPr>
      <xdr:spPr>
        <a:xfrm>
          <a:off x="16370300" y="164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64444</xdr:rowOff>
    </xdr:from>
    <xdr:to>
      <xdr:col>81</xdr:col>
      <xdr:colOff>50800</xdr:colOff>
      <xdr:row>95</xdr:row>
      <xdr:rowOff>49312</xdr:rowOff>
    </xdr:to>
    <xdr:cxnSp macro="">
      <xdr:nvCxnSpPr>
        <xdr:cNvPr id="690" name="直線コネクタ 689"/>
        <xdr:cNvCxnSpPr/>
      </xdr:nvCxnSpPr>
      <xdr:spPr>
        <a:xfrm>
          <a:off x="14592300" y="16180744"/>
          <a:ext cx="889000" cy="15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92" name="テキスト ボックス 691"/>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64444</xdr:rowOff>
    </xdr:from>
    <xdr:to>
      <xdr:col>76</xdr:col>
      <xdr:colOff>114300</xdr:colOff>
      <xdr:row>96</xdr:row>
      <xdr:rowOff>7477</xdr:rowOff>
    </xdr:to>
    <xdr:cxnSp macro="">
      <xdr:nvCxnSpPr>
        <xdr:cNvPr id="693" name="直線コネクタ 692"/>
        <xdr:cNvCxnSpPr/>
      </xdr:nvCxnSpPr>
      <xdr:spPr>
        <a:xfrm flipV="1">
          <a:off x="13703300" y="16180744"/>
          <a:ext cx="889000" cy="28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120225</xdr:rowOff>
    </xdr:from>
    <xdr:ext cx="469744" cy="259045"/>
    <xdr:sp macro="" textlink="">
      <xdr:nvSpPr>
        <xdr:cNvPr id="695" name="テキスト ボックス 694"/>
        <xdr:cNvSpPr txBox="1"/>
      </xdr:nvSpPr>
      <xdr:spPr>
        <a:xfrm>
          <a:off x="14357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133207</xdr:rowOff>
    </xdr:from>
    <xdr:to>
      <xdr:col>71</xdr:col>
      <xdr:colOff>177800</xdr:colOff>
      <xdr:row>96</xdr:row>
      <xdr:rowOff>7477</xdr:rowOff>
    </xdr:to>
    <xdr:cxnSp macro="">
      <xdr:nvCxnSpPr>
        <xdr:cNvPr id="696" name="直線コネクタ 695"/>
        <xdr:cNvCxnSpPr/>
      </xdr:nvCxnSpPr>
      <xdr:spPr>
        <a:xfrm>
          <a:off x="12814300" y="16078057"/>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17080</xdr:rowOff>
    </xdr:from>
    <xdr:ext cx="469744" cy="259045"/>
    <xdr:sp macro="" textlink="">
      <xdr:nvSpPr>
        <xdr:cNvPr id="698" name="テキスト ボックス 697"/>
        <xdr:cNvSpPr txBox="1"/>
      </xdr:nvSpPr>
      <xdr:spPr>
        <a:xfrm>
          <a:off x="13468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9" name="フローチャート: 判断 698"/>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1948</xdr:rowOff>
    </xdr:from>
    <xdr:ext cx="469744" cy="259045"/>
    <xdr:sp macro="" textlink="">
      <xdr:nvSpPr>
        <xdr:cNvPr id="700" name="テキスト ボックス 699"/>
        <xdr:cNvSpPr txBox="1"/>
      </xdr:nvSpPr>
      <xdr:spPr>
        <a:xfrm>
          <a:off x="12579428"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142027</xdr:rowOff>
    </xdr:from>
    <xdr:to>
      <xdr:col>85</xdr:col>
      <xdr:colOff>177800</xdr:colOff>
      <xdr:row>95</xdr:row>
      <xdr:rowOff>72177</xdr:rowOff>
    </xdr:to>
    <xdr:sp macro="" textlink="">
      <xdr:nvSpPr>
        <xdr:cNvPr id="706" name="楕円 705"/>
        <xdr:cNvSpPr/>
      </xdr:nvSpPr>
      <xdr:spPr>
        <a:xfrm>
          <a:off x="16268700" y="162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164904</xdr:rowOff>
    </xdr:from>
    <xdr:ext cx="534377" cy="259045"/>
    <xdr:sp macro="" textlink="">
      <xdr:nvSpPr>
        <xdr:cNvPr id="707" name="積立金該当値テキスト"/>
        <xdr:cNvSpPr txBox="1"/>
      </xdr:nvSpPr>
      <xdr:spPr>
        <a:xfrm>
          <a:off x="16370300" y="1610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169962</xdr:rowOff>
    </xdr:from>
    <xdr:to>
      <xdr:col>81</xdr:col>
      <xdr:colOff>101600</xdr:colOff>
      <xdr:row>95</xdr:row>
      <xdr:rowOff>100112</xdr:rowOff>
    </xdr:to>
    <xdr:sp macro="" textlink="">
      <xdr:nvSpPr>
        <xdr:cNvPr id="708" name="楕円 707"/>
        <xdr:cNvSpPr/>
      </xdr:nvSpPr>
      <xdr:spPr>
        <a:xfrm>
          <a:off x="15430500" y="162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116639</xdr:rowOff>
    </xdr:from>
    <xdr:ext cx="534377" cy="259045"/>
    <xdr:sp macro="" textlink="">
      <xdr:nvSpPr>
        <xdr:cNvPr id="709" name="テキスト ボックス 708"/>
        <xdr:cNvSpPr txBox="1"/>
      </xdr:nvSpPr>
      <xdr:spPr>
        <a:xfrm>
          <a:off x="15214111" y="1606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13644</xdr:rowOff>
    </xdr:from>
    <xdr:to>
      <xdr:col>76</xdr:col>
      <xdr:colOff>165100</xdr:colOff>
      <xdr:row>94</xdr:row>
      <xdr:rowOff>115244</xdr:rowOff>
    </xdr:to>
    <xdr:sp macro="" textlink="">
      <xdr:nvSpPr>
        <xdr:cNvPr id="710" name="楕円 709"/>
        <xdr:cNvSpPr/>
      </xdr:nvSpPr>
      <xdr:spPr>
        <a:xfrm>
          <a:off x="14541500" y="1612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131771</xdr:rowOff>
    </xdr:from>
    <xdr:ext cx="534377" cy="259045"/>
    <xdr:sp macro="" textlink="">
      <xdr:nvSpPr>
        <xdr:cNvPr id="711" name="テキスト ボックス 710"/>
        <xdr:cNvSpPr txBox="1"/>
      </xdr:nvSpPr>
      <xdr:spPr>
        <a:xfrm>
          <a:off x="14325111" y="1590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128127</xdr:rowOff>
    </xdr:from>
    <xdr:to>
      <xdr:col>72</xdr:col>
      <xdr:colOff>38100</xdr:colOff>
      <xdr:row>96</xdr:row>
      <xdr:rowOff>58277</xdr:rowOff>
    </xdr:to>
    <xdr:sp macro="" textlink="">
      <xdr:nvSpPr>
        <xdr:cNvPr id="712" name="楕円 711"/>
        <xdr:cNvSpPr/>
      </xdr:nvSpPr>
      <xdr:spPr>
        <a:xfrm>
          <a:off x="13652500" y="1641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74804</xdr:rowOff>
    </xdr:from>
    <xdr:ext cx="534377" cy="259045"/>
    <xdr:sp macro="" textlink="">
      <xdr:nvSpPr>
        <xdr:cNvPr id="713" name="テキスト ボックス 712"/>
        <xdr:cNvSpPr txBox="1"/>
      </xdr:nvSpPr>
      <xdr:spPr>
        <a:xfrm>
          <a:off x="13436111" y="1619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82407</xdr:rowOff>
    </xdr:from>
    <xdr:to>
      <xdr:col>67</xdr:col>
      <xdr:colOff>101600</xdr:colOff>
      <xdr:row>94</xdr:row>
      <xdr:rowOff>12557</xdr:rowOff>
    </xdr:to>
    <xdr:sp macro="" textlink="">
      <xdr:nvSpPr>
        <xdr:cNvPr id="714" name="楕円 713"/>
        <xdr:cNvSpPr/>
      </xdr:nvSpPr>
      <xdr:spPr>
        <a:xfrm>
          <a:off x="12763500" y="1602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29084</xdr:rowOff>
    </xdr:from>
    <xdr:ext cx="534377" cy="259045"/>
    <xdr:sp macro="" textlink="">
      <xdr:nvSpPr>
        <xdr:cNvPr id="715" name="テキスト ボックス 714"/>
        <xdr:cNvSpPr txBox="1"/>
      </xdr:nvSpPr>
      <xdr:spPr>
        <a:xfrm>
          <a:off x="12547111" y="1580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100266</xdr:rowOff>
    </xdr:from>
    <xdr:to>
      <xdr:col>116</xdr:col>
      <xdr:colOff>63500</xdr:colOff>
      <xdr:row>34</xdr:row>
      <xdr:rowOff>1207</xdr:rowOff>
    </xdr:to>
    <xdr:cxnSp macro="">
      <xdr:nvCxnSpPr>
        <xdr:cNvPr id="744" name="直線コネクタ 743"/>
        <xdr:cNvCxnSpPr/>
      </xdr:nvCxnSpPr>
      <xdr:spPr>
        <a:xfrm flipV="1">
          <a:off x="21323300" y="575811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113618</xdr:rowOff>
    </xdr:from>
    <xdr:ext cx="469744" cy="259045"/>
    <xdr:sp macro="" textlink="">
      <xdr:nvSpPr>
        <xdr:cNvPr id="745" name="投資及び出資金平均値テキスト"/>
        <xdr:cNvSpPr txBox="1"/>
      </xdr:nvSpPr>
      <xdr:spPr>
        <a:xfrm>
          <a:off x="22212300" y="6457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1207</xdr:rowOff>
    </xdr:from>
    <xdr:to>
      <xdr:col>111</xdr:col>
      <xdr:colOff>177800</xdr:colOff>
      <xdr:row>36</xdr:row>
      <xdr:rowOff>7493</xdr:rowOff>
    </xdr:to>
    <xdr:cxnSp macro="">
      <xdr:nvCxnSpPr>
        <xdr:cNvPr id="747" name="直線コネクタ 746"/>
        <xdr:cNvCxnSpPr/>
      </xdr:nvCxnSpPr>
      <xdr:spPr>
        <a:xfrm flipV="1">
          <a:off x="20434300" y="5830507"/>
          <a:ext cx="889000" cy="34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113619</xdr:rowOff>
    </xdr:from>
    <xdr:ext cx="378565" cy="259045"/>
    <xdr:sp macro="" textlink="">
      <xdr:nvSpPr>
        <xdr:cNvPr id="749" name="テキスト ボックス 748"/>
        <xdr:cNvSpPr txBox="1"/>
      </xdr:nvSpPr>
      <xdr:spPr>
        <a:xfrm>
          <a:off x="21134017" y="662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7493</xdr:rowOff>
    </xdr:from>
    <xdr:to>
      <xdr:col>107</xdr:col>
      <xdr:colOff>50800</xdr:colOff>
      <xdr:row>36</xdr:row>
      <xdr:rowOff>38926</xdr:rowOff>
    </xdr:to>
    <xdr:cxnSp macro="">
      <xdr:nvCxnSpPr>
        <xdr:cNvPr id="750" name="直線コネクタ 749"/>
        <xdr:cNvCxnSpPr/>
      </xdr:nvCxnSpPr>
      <xdr:spPr>
        <a:xfrm flipV="1">
          <a:off x="19545300" y="6179693"/>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155909</xdr:rowOff>
    </xdr:from>
    <xdr:ext cx="378565" cy="259045"/>
    <xdr:sp macro="" textlink="">
      <xdr:nvSpPr>
        <xdr:cNvPr id="752" name="テキスト ボックス 751"/>
        <xdr:cNvSpPr txBox="1"/>
      </xdr:nvSpPr>
      <xdr:spPr>
        <a:xfrm>
          <a:off x="20245017" y="66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38926</xdr:rowOff>
    </xdr:from>
    <xdr:to>
      <xdr:col>102</xdr:col>
      <xdr:colOff>114300</xdr:colOff>
      <xdr:row>36</xdr:row>
      <xdr:rowOff>82931</xdr:rowOff>
    </xdr:to>
    <xdr:cxnSp macro="">
      <xdr:nvCxnSpPr>
        <xdr:cNvPr id="753" name="直線コネクタ 752"/>
        <xdr:cNvCxnSpPr/>
      </xdr:nvCxnSpPr>
      <xdr:spPr>
        <a:xfrm flipV="1">
          <a:off x="18656300" y="6211126"/>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158005</xdr:rowOff>
    </xdr:from>
    <xdr:ext cx="378565" cy="259045"/>
    <xdr:sp macro="" textlink="">
      <xdr:nvSpPr>
        <xdr:cNvPr id="755" name="テキスト ボックス 754"/>
        <xdr:cNvSpPr txBox="1"/>
      </xdr:nvSpPr>
      <xdr:spPr>
        <a:xfrm>
          <a:off x="19356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6" name="フローチャート: 判断 755"/>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135717</xdr:rowOff>
    </xdr:from>
    <xdr:ext cx="378565" cy="259045"/>
    <xdr:sp macro="" textlink="">
      <xdr:nvSpPr>
        <xdr:cNvPr id="757" name="テキスト ボックス 756"/>
        <xdr:cNvSpPr txBox="1"/>
      </xdr:nvSpPr>
      <xdr:spPr>
        <a:xfrm>
          <a:off x="18467017" y="6650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49466</xdr:rowOff>
    </xdr:from>
    <xdr:to>
      <xdr:col>116</xdr:col>
      <xdr:colOff>114300</xdr:colOff>
      <xdr:row>33</xdr:row>
      <xdr:rowOff>151066</xdr:rowOff>
    </xdr:to>
    <xdr:sp macro="" textlink="">
      <xdr:nvSpPr>
        <xdr:cNvPr id="763" name="楕円 762"/>
        <xdr:cNvSpPr/>
      </xdr:nvSpPr>
      <xdr:spPr>
        <a:xfrm>
          <a:off x="22110700" y="570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72343</xdr:rowOff>
    </xdr:from>
    <xdr:ext cx="469744" cy="259045"/>
    <xdr:sp macro="" textlink="">
      <xdr:nvSpPr>
        <xdr:cNvPr id="764" name="投資及び出資金該当値テキスト"/>
        <xdr:cNvSpPr txBox="1"/>
      </xdr:nvSpPr>
      <xdr:spPr>
        <a:xfrm>
          <a:off x="22212300" y="555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121857</xdr:rowOff>
    </xdr:from>
    <xdr:to>
      <xdr:col>112</xdr:col>
      <xdr:colOff>38100</xdr:colOff>
      <xdr:row>34</xdr:row>
      <xdr:rowOff>52007</xdr:rowOff>
    </xdr:to>
    <xdr:sp macro="" textlink="">
      <xdr:nvSpPr>
        <xdr:cNvPr id="765" name="楕円 764"/>
        <xdr:cNvSpPr/>
      </xdr:nvSpPr>
      <xdr:spPr>
        <a:xfrm>
          <a:off x="21272500" y="57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68534</xdr:rowOff>
    </xdr:from>
    <xdr:ext cx="469744" cy="259045"/>
    <xdr:sp macro="" textlink="">
      <xdr:nvSpPr>
        <xdr:cNvPr id="766" name="テキスト ボックス 765"/>
        <xdr:cNvSpPr txBox="1"/>
      </xdr:nvSpPr>
      <xdr:spPr>
        <a:xfrm>
          <a:off x="21088428" y="555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128143</xdr:rowOff>
    </xdr:from>
    <xdr:to>
      <xdr:col>107</xdr:col>
      <xdr:colOff>101600</xdr:colOff>
      <xdr:row>36</xdr:row>
      <xdr:rowOff>58293</xdr:rowOff>
    </xdr:to>
    <xdr:sp macro="" textlink="">
      <xdr:nvSpPr>
        <xdr:cNvPr id="767" name="楕円 766"/>
        <xdr:cNvSpPr/>
      </xdr:nvSpPr>
      <xdr:spPr>
        <a:xfrm>
          <a:off x="20383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74820</xdr:rowOff>
    </xdr:from>
    <xdr:ext cx="469744" cy="259045"/>
    <xdr:sp macro="" textlink="">
      <xdr:nvSpPr>
        <xdr:cNvPr id="768" name="テキスト ボックス 767"/>
        <xdr:cNvSpPr txBox="1"/>
      </xdr:nvSpPr>
      <xdr:spPr>
        <a:xfrm>
          <a:off x="20199428" y="590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159576</xdr:rowOff>
    </xdr:from>
    <xdr:to>
      <xdr:col>102</xdr:col>
      <xdr:colOff>165100</xdr:colOff>
      <xdr:row>36</xdr:row>
      <xdr:rowOff>89726</xdr:rowOff>
    </xdr:to>
    <xdr:sp macro="" textlink="">
      <xdr:nvSpPr>
        <xdr:cNvPr id="769" name="楕円 768"/>
        <xdr:cNvSpPr/>
      </xdr:nvSpPr>
      <xdr:spPr>
        <a:xfrm>
          <a:off x="19494500" y="61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106253</xdr:rowOff>
    </xdr:from>
    <xdr:ext cx="469744" cy="259045"/>
    <xdr:sp macro="" textlink="">
      <xdr:nvSpPr>
        <xdr:cNvPr id="770" name="テキスト ボックス 769"/>
        <xdr:cNvSpPr txBox="1"/>
      </xdr:nvSpPr>
      <xdr:spPr>
        <a:xfrm>
          <a:off x="19310428" y="593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32131</xdr:rowOff>
    </xdr:from>
    <xdr:to>
      <xdr:col>98</xdr:col>
      <xdr:colOff>38100</xdr:colOff>
      <xdr:row>36</xdr:row>
      <xdr:rowOff>133731</xdr:rowOff>
    </xdr:to>
    <xdr:sp macro="" textlink="">
      <xdr:nvSpPr>
        <xdr:cNvPr id="771" name="楕円 770"/>
        <xdr:cNvSpPr/>
      </xdr:nvSpPr>
      <xdr:spPr>
        <a:xfrm>
          <a:off x="18605500" y="62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150258</xdr:rowOff>
    </xdr:from>
    <xdr:ext cx="469744" cy="259045"/>
    <xdr:sp macro="" textlink="">
      <xdr:nvSpPr>
        <xdr:cNvPr id="772" name="テキスト ボックス 771"/>
        <xdr:cNvSpPr txBox="1"/>
      </xdr:nvSpPr>
      <xdr:spPr>
        <a:xfrm>
          <a:off x="18421428" y="597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143860</xdr:rowOff>
    </xdr:from>
    <xdr:to>
      <xdr:col>116</xdr:col>
      <xdr:colOff>62864</xdr:colOff>
      <xdr:row>58</xdr:row>
      <xdr:rowOff>139700</xdr:rowOff>
    </xdr:to>
    <xdr:cxnSp macro="">
      <xdr:nvCxnSpPr>
        <xdr:cNvPr id="794" name="直線コネクタ 793"/>
        <xdr:cNvCxnSpPr/>
      </xdr:nvCxnSpPr>
      <xdr:spPr>
        <a:xfrm flipV="1">
          <a:off x="22159595" y="9059260"/>
          <a:ext cx="1269" cy="1024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90537</xdr:rowOff>
    </xdr:from>
    <xdr:ext cx="534377" cy="259045"/>
    <xdr:sp macro="" textlink="">
      <xdr:nvSpPr>
        <xdr:cNvPr id="797" name="貸付金最大値テキスト"/>
        <xdr:cNvSpPr txBox="1"/>
      </xdr:nvSpPr>
      <xdr:spPr>
        <a:xfrm>
          <a:off x="22212300" y="883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143860</xdr:rowOff>
    </xdr:from>
    <xdr:to>
      <xdr:col>116</xdr:col>
      <xdr:colOff>152400</xdr:colOff>
      <xdr:row>52</xdr:row>
      <xdr:rowOff>143860</xdr:rowOff>
    </xdr:to>
    <xdr:cxnSp macro="">
      <xdr:nvCxnSpPr>
        <xdr:cNvPr id="798" name="直線コネクタ 797"/>
        <xdr:cNvCxnSpPr/>
      </xdr:nvCxnSpPr>
      <xdr:spPr>
        <a:xfrm>
          <a:off x="22072600" y="905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116154</xdr:rowOff>
    </xdr:from>
    <xdr:to>
      <xdr:col>116</xdr:col>
      <xdr:colOff>63500</xdr:colOff>
      <xdr:row>56</xdr:row>
      <xdr:rowOff>134351</xdr:rowOff>
    </xdr:to>
    <xdr:cxnSp macro="">
      <xdr:nvCxnSpPr>
        <xdr:cNvPr id="799" name="直線コネクタ 798"/>
        <xdr:cNvCxnSpPr/>
      </xdr:nvCxnSpPr>
      <xdr:spPr>
        <a:xfrm flipV="1">
          <a:off x="21323300" y="9717354"/>
          <a:ext cx="8382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123242</xdr:rowOff>
    </xdr:from>
    <xdr:ext cx="469744" cy="259045"/>
    <xdr:sp macro="" textlink="">
      <xdr:nvSpPr>
        <xdr:cNvPr id="800" name="貸付金平均値テキスト"/>
        <xdr:cNvSpPr txBox="1"/>
      </xdr:nvSpPr>
      <xdr:spPr>
        <a:xfrm>
          <a:off x="22212300" y="9895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144815</xdr:rowOff>
    </xdr:from>
    <xdr:to>
      <xdr:col>116</xdr:col>
      <xdr:colOff>114300</xdr:colOff>
      <xdr:row>58</xdr:row>
      <xdr:rowOff>74965</xdr:rowOff>
    </xdr:to>
    <xdr:sp macro="" textlink="">
      <xdr:nvSpPr>
        <xdr:cNvPr id="801" name="フローチャート: 判断 800"/>
        <xdr:cNvSpPr/>
      </xdr:nvSpPr>
      <xdr:spPr>
        <a:xfrm>
          <a:off x="22110700" y="99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121000</xdr:rowOff>
    </xdr:from>
    <xdr:to>
      <xdr:col>111</xdr:col>
      <xdr:colOff>177800</xdr:colOff>
      <xdr:row>56</xdr:row>
      <xdr:rowOff>134351</xdr:rowOff>
    </xdr:to>
    <xdr:cxnSp macro="">
      <xdr:nvCxnSpPr>
        <xdr:cNvPr id="802" name="直線コネクタ 801"/>
        <xdr:cNvCxnSpPr/>
      </xdr:nvCxnSpPr>
      <xdr:spPr>
        <a:xfrm>
          <a:off x="20434300" y="9722200"/>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123876</xdr:rowOff>
    </xdr:from>
    <xdr:to>
      <xdr:col>112</xdr:col>
      <xdr:colOff>38100</xdr:colOff>
      <xdr:row>58</xdr:row>
      <xdr:rowOff>54026</xdr:rowOff>
    </xdr:to>
    <xdr:sp macro="" textlink="">
      <xdr:nvSpPr>
        <xdr:cNvPr id="803" name="フローチャート: 判断 802"/>
        <xdr:cNvSpPr/>
      </xdr:nvSpPr>
      <xdr:spPr>
        <a:xfrm>
          <a:off x="212725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45153</xdr:rowOff>
    </xdr:from>
    <xdr:ext cx="469744" cy="259045"/>
    <xdr:sp macro="" textlink="">
      <xdr:nvSpPr>
        <xdr:cNvPr id="804" name="テキスト ボックス 803"/>
        <xdr:cNvSpPr txBox="1"/>
      </xdr:nvSpPr>
      <xdr:spPr>
        <a:xfrm>
          <a:off x="21088428" y="998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84790</xdr:rowOff>
    </xdr:from>
    <xdr:to>
      <xdr:col>107</xdr:col>
      <xdr:colOff>50800</xdr:colOff>
      <xdr:row>56</xdr:row>
      <xdr:rowOff>121000</xdr:rowOff>
    </xdr:to>
    <xdr:cxnSp macro="">
      <xdr:nvCxnSpPr>
        <xdr:cNvPr id="805" name="直線コネクタ 804"/>
        <xdr:cNvCxnSpPr/>
      </xdr:nvCxnSpPr>
      <xdr:spPr>
        <a:xfrm>
          <a:off x="19545300" y="9685990"/>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119441</xdr:rowOff>
    </xdr:from>
    <xdr:to>
      <xdr:col>107</xdr:col>
      <xdr:colOff>101600</xdr:colOff>
      <xdr:row>58</xdr:row>
      <xdr:rowOff>49591</xdr:rowOff>
    </xdr:to>
    <xdr:sp macro="" textlink="">
      <xdr:nvSpPr>
        <xdr:cNvPr id="806" name="フローチャート: 判断 805"/>
        <xdr:cNvSpPr/>
      </xdr:nvSpPr>
      <xdr:spPr>
        <a:xfrm>
          <a:off x="20383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40718</xdr:rowOff>
    </xdr:from>
    <xdr:ext cx="469744" cy="259045"/>
    <xdr:sp macro="" textlink="">
      <xdr:nvSpPr>
        <xdr:cNvPr id="807" name="テキスト ボックス 806"/>
        <xdr:cNvSpPr txBox="1"/>
      </xdr:nvSpPr>
      <xdr:spPr>
        <a:xfrm>
          <a:off x="20199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108702</xdr:rowOff>
    </xdr:from>
    <xdr:to>
      <xdr:col>102</xdr:col>
      <xdr:colOff>114300</xdr:colOff>
      <xdr:row>56</xdr:row>
      <xdr:rowOff>84790</xdr:rowOff>
    </xdr:to>
    <xdr:cxnSp macro="">
      <xdr:nvCxnSpPr>
        <xdr:cNvPr id="808" name="直線コネクタ 807"/>
        <xdr:cNvCxnSpPr/>
      </xdr:nvCxnSpPr>
      <xdr:spPr>
        <a:xfrm>
          <a:off x="18656300" y="8852652"/>
          <a:ext cx="889000" cy="8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109062</xdr:rowOff>
    </xdr:from>
    <xdr:to>
      <xdr:col>102</xdr:col>
      <xdr:colOff>165100</xdr:colOff>
      <xdr:row>58</xdr:row>
      <xdr:rowOff>39212</xdr:rowOff>
    </xdr:to>
    <xdr:sp macro="" textlink="">
      <xdr:nvSpPr>
        <xdr:cNvPr id="809" name="フローチャート: 判断 808"/>
        <xdr:cNvSpPr/>
      </xdr:nvSpPr>
      <xdr:spPr>
        <a:xfrm>
          <a:off x="19494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30339</xdr:rowOff>
    </xdr:from>
    <xdr:ext cx="469744" cy="259045"/>
    <xdr:sp macro="" textlink="">
      <xdr:nvSpPr>
        <xdr:cNvPr id="810" name="テキスト ボックス 809"/>
        <xdr:cNvSpPr txBox="1"/>
      </xdr:nvSpPr>
      <xdr:spPr>
        <a:xfrm>
          <a:off x="19310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64485</xdr:rowOff>
    </xdr:from>
    <xdr:to>
      <xdr:col>98</xdr:col>
      <xdr:colOff>38100</xdr:colOff>
      <xdr:row>57</xdr:row>
      <xdr:rowOff>166085</xdr:rowOff>
    </xdr:to>
    <xdr:sp macro="" textlink="">
      <xdr:nvSpPr>
        <xdr:cNvPr id="811" name="フローチャート: 判断 810"/>
        <xdr:cNvSpPr/>
      </xdr:nvSpPr>
      <xdr:spPr>
        <a:xfrm>
          <a:off x="18605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157212</xdr:rowOff>
    </xdr:from>
    <xdr:ext cx="469744" cy="259045"/>
    <xdr:sp macro="" textlink="">
      <xdr:nvSpPr>
        <xdr:cNvPr id="812" name="テキスト ボックス 811"/>
        <xdr:cNvSpPr txBox="1"/>
      </xdr:nvSpPr>
      <xdr:spPr>
        <a:xfrm>
          <a:off x="18421428"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65354</xdr:rowOff>
    </xdr:from>
    <xdr:to>
      <xdr:col>116</xdr:col>
      <xdr:colOff>114300</xdr:colOff>
      <xdr:row>56</xdr:row>
      <xdr:rowOff>166954</xdr:rowOff>
    </xdr:to>
    <xdr:sp macro="" textlink="">
      <xdr:nvSpPr>
        <xdr:cNvPr id="818" name="楕円 817"/>
        <xdr:cNvSpPr/>
      </xdr:nvSpPr>
      <xdr:spPr>
        <a:xfrm>
          <a:off x="22110700" y="96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88231</xdr:rowOff>
    </xdr:from>
    <xdr:ext cx="469744" cy="259045"/>
    <xdr:sp macro="" textlink="">
      <xdr:nvSpPr>
        <xdr:cNvPr id="819" name="貸付金該当値テキスト"/>
        <xdr:cNvSpPr txBox="1"/>
      </xdr:nvSpPr>
      <xdr:spPr>
        <a:xfrm>
          <a:off x="22212300" y="951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83551</xdr:rowOff>
    </xdr:from>
    <xdr:to>
      <xdr:col>112</xdr:col>
      <xdr:colOff>38100</xdr:colOff>
      <xdr:row>57</xdr:row>
      <xdr:rowOff>13701</xdr:rowOff>
    </xdr:to>
    <xdr:sp macro="" textlink="">
      <xdr:nvSpPr>
        <xdr:cNvPr id="820" name="楕円 819"/>
        <xdr:cNvSpPr/>
      </xdr:nvSpPr>
      <xdr:spPr>
        <a:xfrm>
          <a:off x="21272500" y="96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30228</xdr:rowOff>
    </xdr:from>
    <xdr:ext cx="469744" cy="259045"/>
    <xdr:sp macro="" textlink="">
      <xdr:nvSpPr>
        <xdr:cNvPr id="821" name="テキスト ボックス 820"/>
        <xdr:cNvSpPr txBox="1"/>
      </xdr:nvSpPr>
      <xdr:spPr>
        <a:xfrm>
          <a:off x="21088428" y="945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70200</xdr:rowOff>
    </xdr:from>
    <xdr:to>
      <xdr:col>107</xdr:col>
      <xdr:colOff>101600</xdr:colOff>
      <xdr:row>57</xdr:row>
      <xdr:rowOff>350</xdr:rowOff>
    </xdr:to>
    <xdr:sp macro="" textlink="">
      <xdr:nvSpPr>
        <xdr:cNvPr id="822" name="楕円 821"/>
        <xdr:cNvSpPr/>
      </xdr:nvSpPr>
      <xdr:spPr>
        <a:xfrm>
          <a:off x="20383500" y="96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16877</xdr:rowOff>
    </xdr:from>
    <xdr:ext cx="469744" cy="259045"/>
    <xdr:sp macro="" textlink="">
      <xdr:nvSpPr>
        <xdr:cNvPr id="823" name="テキスト ボックス 822"/>
        <xdr:cNvSpPr txBox="1"/>
      </xdr:nvSpPr>
      <xdr:spPr>
        <a:xfrm>
          <a:off x="20199428" y="944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33990</xdr:rowOff>
    </xdr:from>
    <xdr:to>
      <xdr:col>102</xdr:col>
      <xdr:colOff>165100</xdr:colOff>
      <xdr:row>56</xdr:row>
      <xdr:rowOff>135590</xdr:rowOff>
    </xdr:to>
    <xdr:sp macro="" textlink="">
      <xdr:nvSpPr>
        <xdr:cNvPr id="824" name="楕円 823"/>
        <xdr:cNvSpPr/>
      </xdr:nvSpPr>
      <xdr:spPr>
        <a:xfrm>
          <a:off x="19494500" y="96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152117</xdr:rowOff>
    </xdr:from>
    <xdr:ext cx="469744" cy="259045"/>
    <xdr:sp macro="" textlink="">
      <xdr:nvSpPr>
        <xdr:cNvPr id="825" name="テキスト ボックス 824"/>
        <xdr:cNvSpPr txBox="1"/>
      </xdr:nvSpPr>
      <xdr:spPr>
        <a:xfrm>
          <a:off x="19310428" y="94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57902</xdr:rowOff>
    </xdr:from>
    <xdr:to>
      <xdr:col>98</xdr:col>
      <xdr:colOff>38100</xdr:colOff>
      <xdr:row>51</xdr:row>
      <xdr:rowOff>159502</xdr:rowOff>
    </xdr:to>
    <xdr:sp macro="" textlink="">
      <xdr:nvSpPr>
        <xdr:cNvPr id="826" name="楕円 825"/>
        <xdr:cNvSpPr/>
      </xdr:nvSpPr>
      <xdr:spPr>
        <a:xfrm>
          <a:off x="18605500" y="88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4579</xdr:rowOff>
    </xdr:from>
    <xdr:ext cx="534377" cy="259045"/>
    <xdr:sp macro="" textlink="">
      <xdr:nvSpPr>
        <xdr:cNvPr id="827" name="テキスト ボックス 826"/>
        <xdr:cNvSpPr txBox="1"/>
      </xdr:nvSpPr>
      <xdr:spPr>
        <a:xfrm>
          <a:off x="18389111" y="85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50" name="直線コネクタ 849"/>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51"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2" name="直線コネクタ 851"/>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3"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4" name="直線コネクタ 853"/>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122052</xdr:rowOff>
    </xdr:from>
    <xdr:to>
      <xdr:col>116</xdr:col>
      <xdr:colOff>63500</xdr:colOff>
      <xdr:row>75</xdr:row>
      <xdr:rowOff>7386</xdr:rowOff>
    </xdr:to>
    <xdr:cxnSp macro="">
      <xdr:nvCxnSpPr>
        <xdr:cNvPr id="855" name="直線コネクタ 854"/>
        <xdr:cNvCxnSpPr/>
      </xdr:nvCxnSpPr>
      <xdr:spPr>
        <a:xfrm flipV="1">
          <a:off x="21323300" y="12809352"/>
          <a:ext cx="8382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6" name="繰出金平均値テキスト"/>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7" name="フローチャート: 判断 856"/>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7386</xdr:rowOff>
    </xdr:from>
    <xdr:to>
      <xdr:col>111</xdr:col>
      <xdr:colOff>177800</xdr:colOff>
      <xdr:row>75</xdr:row>
      <xdr:rowOff>44694</xdr:rowOff>
    </xdr:to>
    <xdr:cxnSp macro="">
      <xdr:nvCxnSpPr>
        <xdr:cNvPr id="858" name="直線コネクタ 857"/>
        <xdr:cNvCxnSpPr/>
      </xdr:nvCxnSpPr>
      <xdr:spPr>
        <a:xfrm flipV="1">
          <a:off x="20434300" y="12866136"/>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9" name="フローチャート: 判断 858"/>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60" name="テキスト ボックス 859"/>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44694</xdr:rowOff>
    </xdr:from>
    <xdr:to>
      <xdr:col>107</xdr:col>
      <xdr:colOff>50800</xdr:colOff>
      <xdr:row>75</xdr:row>
      <xdr:rowOff>84013</xdr:rowOff>
    </xdr:to>
    <xdr:cxnSp macro="">
      <xdr:nvCxnSpPr>
        <xdr:cNvPr id="861" name="直線コネクタ 860"/>
        <xdr:cNvCxnSpPr/>
      </xdr:nvCxnSpPr>
      <xdr:spPr>
        <a:xfrm flipV="1">
          <a:off x="19545300" y="12903444"/>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2" name="フローチャート: 判断 861"/>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63" name="テキスト ボックス 862"/>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84013</xdr:rowOff>
    </xdr:from>
    <xdr:to>
      <xdr:col>102</xdr:col>
      <xdr:colOff>114300</xdr:colOff>
      <xdr:row>75</xdr:row>
      <xdr:rowOff>114326</xdr:rowOff>
    </xdr:to>
    <xdr:cxnSp macro="">
      <xdr:nvCxnSpPr>
        <xdr:cNvPr id="864" name="直線コネクタ 863"/>
        <xdr:cNvCxnSpPr/>
      </xdr:nvCxnSpPr>
      <xdr:spPr>
        <a:xfrm flipV="1">
          <a:off x="18656300" y="12942763"/>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5" name="フローチャート: 判断 864"/>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6" name="テキスト ボックス 865"/>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7" name="フローチャート: 判断 866"/>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83172</xdr:rowOff>
    </xdr:from>
    <xdr:ext cx="534377" cy="259045"/>
    <xdr:sp macro="" textlink="">
      <xdr:nvSpPr>
        <xdr:cNvPr id="868" name="テキスト ボックス 867"/>
        <xdr:cNvSpPr txBox="1"/>
      </xdr:nvSpPr>
      <xdr:spPr>
        <a:xfrm>
          <a:off x="18389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71252</xdr:rowOff>
    </xdr:from>
    <xdr:to>
      <xdr:col>116</xdr:col>
      <xdr:colOff>114300</xdr:colOff>
      <xdr:row>75</xdr:row>
      <xdr:rowOff>1402</xdr:rowOff>
    </xdr:to>
    <xdr:sp macro="" textlink="">
      <xdr:nvSpPr>
        <xdr:cNvPr id="874" name="楕円 873"/>
        <xdr:cNvSpPr/>
      </xdr:nvSpPr>
      <xdr:spPr>
        <a:xfrm>
          <a:off x="22110700" y="127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94129</xdr:rowOff>
    </xdr:from>
    <xdr:ext cx="534377" cy="259045"/>
    <xdr:sp macro="" textlink="">
      <xdr:nvSpPr>
        <xdr:cNvPr id="875" name="繰出金該当値テキスト"/>
        <xdr:cNvSpPr txBox="1"/>
      </xdr:nvSpPr>
      <xdr:spPr>
        <a:xfrm>
          <a:off x="22212300" y="1260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128036</xdr:rowOff>
    </xdr:from>
    <xdr:to>
      <xdr:col>112</xdr:col>
      <xdr:colOff>38100</xdr:colOff>
      <xdr:row>75</xdr:row>
      <xdr:rowOff>58186</xdr:rowOff>
    </xdr:to>
    <xdr:sp macro="" textlink="">
      <xdr:nvSpPr>
        <xdr:cNvPr id="876" name="楕円 875"/>
        <xdr:cNvSpPr/>
      </xdr:nvSpPr>
      <xdr:spPr>
        <a:xfrm>
          <a:off x="21272500" y="1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74713</xdr:rowOff>
    </xdr:from>
    <xdr:ext cx="534377" cy="259045"/>
    <xdr:sp macro="" textlink="">
      <xdr:nvSpPr>
        <xdr:cNvPr id="877" name="テキスト ボックス 876"/>
        <xdr:cNvSpPr txBox="1"/>
      </xdr:nvSpPr>
      <xdr:spPr>
        <a:xfrm>
          <a:off x="21056111" y="1259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165344</xdr:rowOff>
    </xdr:from>
    <xdr:to>
      <xdr:col>107</xdr:col>
      <xdr:colOff>101600</xdr:colOff>
      <xdr:row>75</xdr:row>
      <xdr:rowOff>95494</xdr:rowOff>
    </xdr:to>
    <xdr:sp macro="" textlink="">
      <xdr:nvSpPr>
        <xdr:cNvPr id="878" name="楕円 877"/>
        <xdr:cNvSpPr/>
      </xdr:nvSpPr>
      <xdr:spPr>
        <a:xfrm>
          <a:off x="20383500" y="1285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86621</xdr:rowOff>
    </xdr:from>
    <xdr:ext cx="534377" cy="259045"/>
    <xdr:sp macro="" textlink="">
      <xdr:nvSpPr>
        <xdr:cNvPr id="879" name="テキスト ボックス 878"/>
        <xdr:cNvSpPr txBox="1"/>
      </xdr:nvSpPr>
      <xdr:spPr>
        <a:xfrm>
          <a:off x="20167111" y="1294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33213</xdr:rowOff>
    </xdr:from>
    <xdr:to>
      <xdr:col>102</xdr:col>
      <xdr:colOff>165100</xdr:colOff>
      <xdr:row>75</xdr:row>
      <xdr:rowOff>134813</xdr:rowOff>
    </xdr:to>
    <xdr:sp macro="" textlink="">
      <xdr:nvSpPr>
        <xdr:cNvPr id="880" name="楕円 879"/>
        <xdr:cNvSpPr/>
      </xdr:nvSpPr>
      <xdr:spPr>
        <a:xfrm>
          <a:off x="19494500" y="128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125940</xdr:rowOff>
    </xdr:from>
    <xdr:ext cx="534377" cy="259045"/>
    <xdr:sp macro="" textlink="">
      <xdr:nvSpPr>
        <xdr:cNvPr id="881" name="テキスト ボックス 880"/>
        <xdr:cNvSpPr txBox="1"/>
      </xdr:nvSpPr>
      <xdr:spPr>
        <a:xfrm>
          <a:off x="19278111" y="1298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63526</xdr:rowOff>
    </xdr:from>
    <xdr:to>
      <xdr:col>98</xdr:col>
      <xdr:colOff>38100</xdr:colOff>
      <xdr:row>75</xdr:row>
      <xdr:rowOff>165125</xdr:rowOff>
    </xdr:to>
    <xdr:sp macro="" textlink="">
      <xdr:nvSpPr>
        <xdr:cNvPr id="882" name="楕円 881"/>
        <xdr:cNvSpPr/>
      </xdr:nvSpPr>
      <xdr:spPr>
        <a:xfrm>
          <a:off x="18605500" y="129222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156252</xdr:rowOff>
    </xdr:from>
    <xdr:ext cx="534377" cy="259045"/>
    <xdr:sp macro="" textlink="">
      <xdr:nvSpPr>
        <xdr:cNvPr id="883" name="テキスト ボックス 882"/>
        <xdr:cNvSpPr txBox="1"/>
      </xdr:nvSpPr>
      <xdr:spPr>
        <a:xfrm>
          <a:off x="18389111" y="1301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466,693</a:t>
          </a:r>
          <a:r>
            <a:rPr kumimoji="1" lang="ja-JP" altLang="en-US" sz="1300">
              <a:latin typeface="ＭＳ Ｐゴシック" panose="020B0600070205080204" pitchFamily="50" charset="-128"/>
              <a:ea typeface="ＭＳ Ｐゴシック" panose="020B0600070205080204" pitchFamily="50" charset="-128"/>
            </a:rPr>
            <a:t>円となっています。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類似団体平均と比較してコストの割合が高い構成項目は、扶助費及び維持補修費、普通建設事業費などが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げられます。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扶助費が類似団体より高止まりしているのは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生活保護率が高いことなどが要因と考えられます。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また、児童福祉費の増により前年度から増加しております。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維持補修費の割合が高いのは、降雪地域のため除雪費用がかかることに加え、人口一人当たりの公営住宅管理戸数が多いことなどが要因と考えられます。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また、道路橋りょう費の増により前年度から増加しております。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普通建設事業費のうち新規整備については、中学校の新築工事などが終了したため減少し、更新整備は小中学校、市営住宅の改築などの経費により増加しております。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今後は公共施設管理計画や苫小牧市営住宅整備計画をもとに将来の人口動向や財政状況を踏まえ、公共施設等の総量の抑制のほか、施設の統廃合や集約化の推進により保有量の適正化を図り、</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効率的な施設の維持・整備に努めます。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171,242
170,519
561.57
81,716,525
79,917,443
1,546,423
39,428,391
87,492,117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162560</xdr:rowOff>
    </xdr:from>
    <xdr:to>
      <xdr:col>24</xdr:col>
      <xdr:colOff>63500</xdr:colOff>
      <xdr:row>33</xdr:row>
      <xdr:rowOff>76200</xdr:rowOff>
    </xdr:to>
    <xdr:cxnSp macro="">
      <xdr:nvCxnSpPr>
        <xdr:cNvPr id="61" name="直線コネクタ 60"/>
        <xdr:cNvCxnSpPr/>
      </xdr:nvCxnSpPr>
      <xdr:spPr>
        <a:xfrm flipV="1">
          <a:off x="3797300" y="5648960"/>
          <a:ext cx="8382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76200</xdr:rowOff>
    </xdr:from>
    <xdr:to>
      <xdr:col>19</xdr:col>
      <xdr:colOff>177800</xdr:colOff>
      <xdr:row>33</xdr:row>
      <xdr:rowOff>158750</xdr:rowOff>
    </xdr:to>
    <xdr:cxnSp macro="">
      <xdr:nvCxnSpPr>
        <xdr:cNvPr id="64" name="直線コネクタ 63"/>
        <xdr:cNvCxnSpPr/>
      </xdr:nvCxnSpPr>
      <xdr:spPr>
        <a:xfrm flipV="1">
          <a:off x="2908300" y="5734050"/>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119380</xdr:rowOff>
    </xdr:from>
    <xdr:to>
      <xdr:col>15</xdr:col>
      <xdr:colOff>50800</xdr:colOff>
      <xdr:row>33</xdr:row>
      <xdr:rowOff>158750</xdr:rowOff>
    </xdr:to>
    <xdr:cxnSp macro="">
      <xdr:nvCxnSpPr>
        <xdr:cNvPr id="67" name="直線コネクタ 66"/>
        <xdr:cNvCxnSpPr/>
      </xdr:nvCxnSpPr>
      <xdr:spPr>
        <a:xfrm>
          <a:off x="2019300" y="577723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111760</xdr:rowOff>
    </xdr:from>
    <xdr:to>
      <xdr:col>10</xdr:col>
      <xdr:colOff>114300</xdr:colOff>
      <xdr:row>33</xdr:row>
      <xdr:rowOff>119380</xdr:rowOff>
    </xdr:to>
    <xdr:cxnSp macro="">
      <xdr:nvCxnSpPr>
        <xdr:cNvPr id="70" name="直線コネクタ 69"/>
        <xdr:cNvCxnSpPr/>
      </xdr:nvCxnSpPr>
      <xdr:spPr>
        <a:xfrm>
          <a:off x="1130300" y="542671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166387</xdr:rowOff>
    </xdr:from>
    <xdr:ext cx="469744" cy="259045"/>
    <xdr:sp macro="" textlink="">
      <xdr:nvSpPr>
        <xdr:cNvPr id="74" name="テキスト ボックス 73"/>
        <xdr:cNvSpPr txBox="1"/>
      </xdr:nvSpPr>
      <xdr:spPr>
        <a:xfrm>
          <a:off x="895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111760</xdr:rowOff>
    </xdr:from>
    <xdr:to>
      <xdr:col>24</xdr:col>
      <xdr:colOff>114300</xdr:colOff>
      <xdr:row>33</xdr:row>
      <xdr:rowOff>41910</xdr:rowOff>
    </xdr:to>
    <xdr:sp macro="" textlink="">
      <xdr:nvSpPr>
        <xdr:cNvPr id="80" name="楕円 79"/>
        <xdr:cNvSpPr/>
      </xdr:nvSpPr>
      <xdr:spPr>
        <a:xfrm>
          <a:off x="45847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134637</xdr:rowOff>
    </xdr:from>
    <xdr:ext cx="469744" cy="259045"/>
    <xdr:sp macro="" textlink="">
      <xdr:nvSpPr>
        <xdr:cNvPr id="81" name="議会費該当値テキスト"/>
        <xdr:cNvSpPr txBox="1"/>
      </xdr:nvSpPr>
      <xdr:spPr>
        <a:xfrm>
          <a:off x="4686300"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25400</xdr:rowOff>
    </xdr:from>
    <xdr:to>
      <xdr:col>20</xdr:col>
      <xdr:colOff>38100</xdr:colOff>
      <xdr:row>33</xdr:row>
      <xdr:rowOff>127000</xdr:rowOff>
    </xdr:to>
    <xdr:sp macro="" textlink="">
      <xdr:nvSpPr>
        <xdr:cNvPr id="82" name="楕円 81"/>
        <xdr:cNvSpPr/>
      </xdr:nvSpPr>
      <xdr:spPr>
        <a:xfrm>
          <a:off x="3746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143527</xdr:rowOff>
    </xdr:from>
    <xdr:ext cx="469744" cy="259045"/>
    <xdr:sp macro="" textlink="">
      <xdr:nvSpPr>
        <xdr:cNvPr id="83" name="テキスト ボックス 82"/>
        <xdr:cNvSpPr txBox="1"/>
      </xdr:nvSpPr>
      <xdr:spPr>
        <a:xfrm>
          <a:off x="3562428" y="54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107950</xdr:rowOff>
    </xdr:from>
    <xdr:to>
      <xdr:col>15</xdr:col>
      <xdr:colOff>101600</xdr:colOff>
      <xdr:row>34</xdr:row>
      <xdr:rowOff>38100</xdr:rowOff>
    </xdr:to>
    <xdr:sp macro="" textlink="">
      <xdr:nvSpPr>
        <xdr:cNvPr id="84" name="楕円 83"/>
        <xdr:cNvSpPr/>
      </xdr:nvSpPr>
      <xdr:spPr>
        <a:xfrm>
          <a:off x="2857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54627</xdr:rowOff>
    </xdr:from>
    <xdr:ext cx="469744" cy="259045"/>
    <xdr:sp macro="" textlink="">
      <xdr:nvSpPr>
        <xdr:cNvPr id="85" name="テキスト ボックス 84"/>
        <xdr:cNvSpPr txBox="1"/>
      </xdr:nvSpPr>
      <xdr:spPr>
        <a:xfrm>
          <a:off x="2673428"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68580</xdr:rowOff>
    </xdr:from>
    <xdr:to>
      <xdr:col>10</xdr:col>
      <xdr:colOff>165100</xdr:colOff>
      <xdr:row>33</xdr:row>
      <xdr:rowOff>170180</xdr:rowOff>
    </xdr:to>
    <xdr:sp macro="" textlink="">
      <xdr:nvSpPr>
        <xdr:cNvPr id="86" name="楕円 85"/>
        <xdr:cNvSpPr/>
      </xdr:nvSpPr>
      <xdr:spPr>
        <a:xfrm>
          <a:off x="1968500" y="5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15257</xdr:rowOff>
    </xdr:from>
    <xdr:ext cx="469744" cy="259045"/>
    <xdr:sp macro="" textlink="">
      <xdr:nvSpPr>
        <xdr:cNvPr id="87" name="テキスト ボックス 86"/>
        <xdr:cNvSpPr txBox="1"/>
      </xdr:nvSpPr>
      <xdr:spPr>
        <a:xfrm>
          <a:off x="1784428"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60960</xdr:rowOff>
    </xdr:from>
    <xdr:to>
      <xdr:col>6</xdr:col>
      <xdr:colOff>38100</xdr:colOff>
      <xdr:row>31</xdr:row>
      <xdr:rowOff>162560</xdr:rowOff>
    </xdr:to>
    <xdr:sp macro="" textlink="">
      <xdr:nvSpPr>
        <xdr:cNvPr id="88" name="楕円 87"/>
        <xdr:cNvSpPr/>
      </xdr:nvSpPr>
      <xdr:spPr>
        <a:xfrm>
          <a:off x="1079500" y="537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7637</xdr:rowOff>
    </xdr:from>
    <xdr:ext cx="469744" cy="259045"/>
    <xdr:sp macro="" textlink="">
      <xdr:nvSpPr>
        <xdr:cNvPr id="89" name="テキスト ボックス 88"/>
        <xdr:cNvSpPr txBox="1"/>
      </xdr:nvSpPr>
      <xdr:spPr>
        <a:xfrm>
          <a:off x="895428" y="515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58135</xdr:rowOff>
    </xdr:from>
    <xdr:to>
      <xdr:col>24</xdr:col>
      <xdr:colOff>63500</xdr:colOff>
      <xdr:row>55</xdr:row>
      <xdr:rowOff>87671</xdr:rowOff>
    </xdr:to>
    <xdr:cxnSp macro="">
      <xdr:nvCxnSpPr>
        <xdr:cNvPr id="117" name="直線コネクタ 116"/>
        <xdr:cNvCxnSpPr/>
      </xdr:nvCxnSpPr>
      <xdr:spPr>
        <a:xfrm>
          <a:off x="3797300" y="9487885"/>
          <a:ext cx="8382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146331</xdr:rowOff>
    </xdr:from>
    <xdr:ext cx="534377" cy="259045"/>
    <xdr:sp macro="" textlink="">
      <xdr:nvSpPr>
        <xdr:cNvPr id="118" name="総務費平均値テキスト"/>
        <xdr:cNvSpPr txBox="1"/>
      </xdr:nvSpPr>
      <xdr:spPr>
        <a:xfrm>
          <a:off x="4686300" y="957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3957</xdr:rowOff>
    </xdr:from>
    <xdr:to>
      <xdr:col>19</xdr:col>
      <xdr:colOff>177800</xdr:colOff>
      <xdr:row>55</xdr:row>
      <xdr:rowOff>58135</xdr:rowOff>
    </xdr:to>
    <xdr:cxnSp macro="">
      <xdr:nvCxnSpPr>
        <xdr:cNvPr id="120" name="直線コネクタ 119"/>
        <xdr:cNvCxnSpPr/>
      </xdr:nvCxnSpPr>
      <xdr:spPr>
        <a:xfrm>
          <a:off x="2908300" y="9433707"/>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3957</xdr:rowOff>
    </xdr:from>
    <xdr:to>
      <xdr:col>15</xdr:col>
      <xdr:colOff>50800</xdr:colOff>
      <xdr:row>56</xdr:row>
      <xdr:rowOff>37744</xdr:rowOff>
    </xdr:to>
    <xdr:cxnSp macro="">
      <xdr:nvCxnSpPr>
        <xdr:cNvPr id="123" name="直線コネクタ 122"/>
        <xdr:cNvCxnSpPr/>
      </xdr:nvCxnSpPr>
      <xdr:spPr>
        <a:xfrm flipV="1">
          <a:off x="2019300" y="9433707"/>
          <a:ext cx="889000" cy="20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34751</xdr:rowOff>
    </xdr:from>
    <xdr:ext cx="534377" cy="259045"/>
    <xdr:sp macro="" textlink="">
      <xdr:nvSpPr>
        <xdr:cNvPr id="125" name="テキスト ボックス 124"/>
        <xdr:cNvSpPr txBox="1"/>
      </xdr:nvSpPr>
      <xdr:spPr>
        <a:xfrm>
          <a:off x="2641111" y="96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49495</xdr:rowOff>
    </xdr:from>
    <xdr:to>
      <xdr:col>10</xdr:col>
      <xdr:colOff>114300</xdr:colOff>
      <xdr:row>56</xdr:row>
      <xdr:rowOff>37744</xdr:rowOff>
    </xdr:to>
    <xdr:cxnSp macro="">
      <xdr:nvCxnSpPr>
        <xdr:cNvPr id="126" name="直線コネクタ 125"/>
        <xdr:cNvCxnSpPr/>
      </xdr:nvCxnSpPr>
      <xdr:spPr>
        <a:xfrm>
          <a:off x="1130300" y="9307795"/>
          <a:ext cx="889000" cy="33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96268</xdr:rowOff>
    </xdr:from>
    <xdr:ext cx="534377" cy="259045"/>
    <xdr:sp macro="" textlink="">
      <xdr:nvSpPr>
        <xdr:cNvPr id="128" name="テキスト ボックス 127"/>
        <xdr:cNvSpPr txBox="1"/>
      </xdr:nvSpPr>
      <xdr:spPr>
        <a:xfrm>
          <a:off x="1752111" y="969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118076</xdr:rowOff>
    </xdr:from>
    <xdr:ext cx="534377" cy="259045"/>
    <xdr:sp macro="" textlink="">
      <xdr:nvSpPr>
        <xdr:cNvPr id="130" name="テキスト ボックス 129"/>
        <xdr:cNvSpPr txBox="1"/>
      </xdr:nvSpPr>
      <xdr:spPr>
        <a:xfrm>
          <a:off x="863111" y="97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36871</xdr:rowOff>
    </xdr:from>
    <xdr:to>
      <xdr:col>24</xdr:col>
      <xdr:colOff>114300</xdr:colOff>
      <xdr:row>55</xdr:row>
      <xdr:rowOff>138471</xdr:rowOff>
    </xdr:to>
    <xdr:sp macro="" textlink="">
      <xdr:nvSpPr>
        <xdr:cNvPr id="136" name="楕円 135"/>
        <xdr:cNvSpPr/>
      </xdr:nvSpPr>
      <xdr:spPr>
        <a:xfrm>
          <a:off x="4584700" y="94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59748</xdr:rowOff>
    </xdr:from>
    <xdr:ext cx="534377" cy="259045"/>
    <xdr:sp macro="" textlink="">
      <xdr:nvSpPr>
        <xdr:cNvPr id="137" name="総務費該当値テキスト"/>
        <xdr:cNvSpPr txBox="1"/>
      </xdr:nvSpPr>
      <xdr:spPr>
        <a:xfrm>
          <a:off x="4686300" y="931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7335</xdr:rowOff>
    </xdr:from>
    <xdr:to>
      <xdr:col>20</xdr:col>
      <xdr:colOff>38100</xdr:colOff>
      <xdr:row>55</xdr:row>
      <xdr:rowOff>108935</xdr:rowOff>
    </xdr:to>
    <xdr:sp macro="" textlink="">
      <xdr:nvSpPr>
        <xdr:cNvPr id="138" name="楕円 137"/>
        <xdr:cNvSpPr/>
      </xdr:nvSpPr>
      <xdr:spPr>
        <a:xfrm>
          <a:off x="3746500" y="943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125462</xdr:rowOff>
    </xdr:from>
    <xdr:ext cx="534377" cy="259045"/>
    <xdr:sp macro="" textlink="">
      <xdr:nvSpPr>
        <xdr:cNvPr id="139" name="テキスト ボックス 138"/>
        <xdr:cNvSpPr txBox="1"/>
      </xdr:nvSpPr>
      <xdr:spPr>
        <a:xfrm>
          <a:off x="3530111" y="921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124607</xdr:rowOff>
    </xdr:from>
    <xdr:to>
      <xdr:col>15</xdr:col>
      <xdr:colOff>101600</xdr:colOff>
      <xdr:row>55</xdr:row>
      <xdr:rowOff>54757</xdr:rowOff>
    </xdr:to>
    <xdr:sp macro="" textlink="">
      <xdr:nvSpPr>
        <xdr:cNvPr id="140" name="楕円 139"/>
        <xdr:cNvSpPr/>
      </xdr:nvSpPr>
      <xdr:spPr>
        <a:xfrm>
          <a:off x="2857500" y="938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71284</xdr:rowOff>
    </xdr:from>
    <xdr:ext cx="534377" cy="259045"/>
    <xdr:sp macro="" textlink="">
      <xdr:nvSpPr>
        <xdr:cNvPr id="141" name="テキスト ボックス 140"/>
        <xdr:cNvSpPr txBox="1"/>
      </xdr:nvSpPr>
      <xdr:spPr>
        <a:xfrm>
          <a:off x="2641111" y="915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158394</xdr:rowOff>
    </xdr:from>
    <xdr:to>
      <xdr:col>10</xdr:col>
      <xdr:colOff>165100</xdr:colOff>
      <xdr:row>56</xdr:row>
      <xdr:rowOff>88544</xdr:rowOff>
    </xdr:to>
    <xdr:sp macro="" textlink="">
      <xdr:nvSpPr>
        <xdr:cNvPr id="142" name="楕円 141"/>
        <xdr:cNvSpPr/>
      </xdr:nvSpPr>
      <xdr:spPr>
        <a:xfrm>
          <a:off x="1968500" y="95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105071</xdr:rowOff>
    </xdr:from>
    <xdr:ext cx="534377" cy="259045"/>
    <xdr:sp macro="" textlink="">
      <xdr:nvSpPr>
        <xdr:cNvPr id="143" name="テキスト ボックス 142"/>
        <xdr:cNvSpPr txBox="1"/>
      </xdr:nvSpPr>
      <xdr:spPr>
        <a:xfrm>
          <a:off x="1752111" y="93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170145</xdr:rowOff>
    </xdr:from>
    <xdr:to>
      <xdr:col>6</xdr:col>
      <xdr:colOff>38100</xdr:colOff>
      <xdr:row>54</xdr:row>
      <xdr:rowOff>100295</xdr:rowOff>
    </xdr:to>
    <xdr:sp macro="" textlink="">
      <xdr:nvSpPr>
        <xdr:cNvPr id="144" name="楕円 143"/>
        <xdr:cNvSpPr/>
      </xdr:nvSpPr>
      <xdr:spPr>
        <a:xfrm>
          <a:off x="1079500" y="92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116822</xdr:rowOff>
    </xdr:from>
    <xdr:ext cx="534377" cy="259045"/>
    <xdr:sp macro="" textlink="">
      <xdr:nvSpPr>
        <xdr:cNvPr id="145" name="テキスト ボックス 144"/>
        <xdr:cNvSpPr txBox="1"/>
      </xdr:nvSpPr>
      <xdr:spPr>
        <a:xfrm>
          <a:off x="863111" y="903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65075</xdr:rowOff>
    </xdr:from>
    <xdr:to>
      <xdr:col>24</xdr:col>
      <xdr:colOff>63500</xdr:colOff>
      <xdr:row>74</xdr:row>
      <xdr:rowOff>37744</xdr:rowOff>
    </xdr:to>
    <xdr:cxnSp macro="">
      <xdr:nvCxnSpPr>
        <xdr:cNvPr id="175" name="直線コネクタ 174"/>
        <xdr:cNvCxnSpPr/>
      </xdr:nvCxnSpPr>
      <xdr:spPr>
        <a:xfrm flipV="1">
          <a:off x="3797300" y="12580925"/>
          <a:ext cx="838200" cy="1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6" name="民生費平均値テキスト"/>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37744</xdr:rowOff>
    </xdr:from>
    <xdr:to>
      <xdr:col>19</xdr:col>
      <xdr:colOff>177800</xdr:colOff>
      <xdr:row>74</xdr:row>
      <xdr:rowOff>68529</xdr:rowOff>
    </xdr:to>
    <xdr:cxnSp macro="">
      <xdr:nvCxnSpPr>
        <xdr:cNvPr id="178" name="直線コネクタ 177"/>
        <xdr:cNvCxnSpPr/>
      </xdr:nvCxnSpPr>
      <xdr:spPr>
        <a:xfrm flipV="1">
          <a:off x="2908300" y="12725044"/>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10507</xdr:rowOff>
    </xdr:from>
    <xdr:ext cx="599010" cy="259045"/>
    <xdr:sp macro="" textlink="">
      <xdr:nvSpPr>
        <xdr:cNvPr id="180" name="テキスト ボックス 179"/>
        <xdr:cNvSpPr txBox="1"/>
      </xdr:nvSpPr>
      <xdr:spPr>
        <a:xfrm>
          <a:off x="3497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45758</xdr:rowOff>
    </xdr:from>
    <xdr:to>
      <xdr:col>15</xdr:col>
      <xdr:colOff>50800</xdr:colOff>
      <xdr:row>74</xdr:row>
      <xdr:rowOff>68529</xdr:rowOff>
    </xdr:to>
    <xdr:cxnSp macro="">
      <xdr:nvCxnSpPr>
        <xdr:cNvPr id="181" name="直線コネクタ 180"/>
        <xdr:cNvCxnSpPr/>
      </xdr:nvCxnSpPr>
      <xdr:spPr>
        <a:xfrm>
          <a:off x="2019300" y="12733058"/>
          <a:ext cx="889000" cy="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158348</xdr:rowOff>
    </xdr:from>
    <xdr:ext cx="599010" cy="259045"/>
    <xdr:sp macro="" textlink="">
      <xdr:nvSpPr>
        <xdr:cNvPr id="183" name="テキスト ボックス 182"/>
        <xdr:cNvSpPr txBox="1"/>
      </xdr:nvSpPr>
      <xdr:spPr>
        <a:xfrm>
          <a:off x="2608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45758</xdr:rowOff>
    </xdr:from>
    <xdr:to>
      <xdr:col>10</xdr:col>
      <xdr:colOff>114300</xdr:colOff>
      <xdr:row>75</xdr:row>
      <xdr:rowOff>3581</xdr:rowOff>
    </xdr:to>
    <xdr:cxnSp macro="">
      <xdr:nvCxnSpPr>
        <xdr:cNvPr id="184" name="直線コネクタ 183"/>
        <xdr:cNvCxnSpPr/>
      </xdr:nvCxnSpPr>
      <xdr:spPr>
        <a:xfrm flipV="1">
          <a:off x="1130300" y="12733058"/>
          <a:ext cx="889000" cy="1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98913</xdr:rowOff>
    </xdr:from>
    <xdr:ext cx="599010" cy="259045"/>
    <xdr:sp macro="" textlink="">
      <xdr:nvSpPr>
        <xdr:cNvPr id="186" name="テキスト ボックス 185"/>
        <xdr:cNvSpPr txBox="1"/>
      </xdr:nvSpPr>
      <xdr:spPr>
        <a:xfrm>
          <a:off x="1719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42105</xdr:rowOff>
    </xdr:from>
    <xdr:ext cx="599010" cy="259045"/>
    <xdr:sp macro="" textlink="">
      <xdr:nvSpPr>
        <xdr:cNvPr id="188" name="テキスト ボックス 187"/>
        <xdr:cNvSpPr txBox="1"/>
      </xdr:nvSpPr>
      <xdr:spPr>
        <a:xfrm>
          <a:off x="830795" y="1324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14275</xdr:rowOff>
    </xdr:from>
    <xdr:to>
      <xdr:col>24</xdr:col>
      <xdr:colOff>114300</xdr:colOff>
      <xdr:row>73</xdr:row>
      <xdr:rowOff>115875</xdr:rowOff>
    </xdr:to>
    <xdr:sp macro="" textlink="">
      <xdr:nvSpPr>
        <xdr:cNvPr id="194" name="楕円 193"/>
        <xdr:cNvSpPr/>
      </xdr:nvSpPr>
      <xdr:spPr>
        <a:xfrm>
          <a:off x="4584700" y="1253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37152</xdr:rowOff>
    </xdr:from>
    <xdr:ext cx="599010" cy="259045"/>
    <xdr:sp macro="" textlink="">
      <xdr:nvSpPr>
        <xdr:cNvPr id="195" name="民生費該当値テキスト"/>
        <xdr:cNvSpPr txBox="1"/>
      </xdr:nvSpPr>
      <xdr:spPr>
        <a:xfrm>
          <a:off x="4686300" y="1238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158394</xdr:rowOff>
    </xdr:from>
    <xdr:to>
      <xdr:col>20</xdr:col>
      <xdr:colOff>38100</xdr:colOff>
      <xdr:row>74</xdr:row>
      <xdr:rowOff>88544</xdr:rowOff>
    </xdr:to>
    <xdr:sp macro="" textlink="">
      <xdr:nvSpPr>
        <xdr:cNvPr id="196" name="楕円 195"/>
        <xdr:cNvSpPr/>
      </xdr:nvSpPr>
      <xdr:spPr>
        <a:xfrm>
          <a:off x="3746500" y="126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105071</xdr:rowOff>
    </xdr:from>
    <xdr:ext cx="599010" cy="259045"/>
    <xdr:sp macro="" textlink="">
      <xdr:nvSpPr>
        <xdr:cNvPr id="197" name="テキスト ボックス 196"/>
        <xdr:cNvSpPr txBox="1"/>
      </xdr:nvSpPr>
      <xdr:spPr>
        <a:xfrm>
          <a:off x="3497795" y="1244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17729</xdr:rowOff>
    </xdr:from>
    <xdr:to>
      <xdr:col>15</xdr:col>
      <xdr:colOff>101600</xdr:colOff>
      <xdr:row>74</xdr:row>
      <xdr:rowOff>119329</xdr:rowOff>
    </xdr:to>
    <xdr:sp macro="" textlink="">
      <xdr:nvSpPr>
        <xdr:cNvPr id="198" name="楕円 197"/>
        <xdr:cNvSpPr/>
      </xdr:nvSpPr>
      <xdr:spPr>
        <a:xfrm>
          <a:off x="2857500" y="127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135856</xdr:rowOff>
    </xdr:from>
    <xdr:ext cx="599010" cy="259045"/>
    <xdr:sp macro="" textlink="">
      <xdr:nvSpPr>
        <xdr:cNvPr id="199" name="テキスト ボックス 198"/>
        <xdr:cNvSpPr txBox="1"/>
      </xdr:nvSpPr>
      <xdr:spPr>
        <a:xfrm>
          <a:off x="2608795" y="1248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166408</xdr:rowOff>
    </xdr:from>
    <xdr:to>
      <xdr:col>10</xdr:col>
      <xdr:colOff>165100</xdr:colOff>
      <xdr:row>74</xdr:row>
      <xdr:rowOff>96558</xdr:rowOff>
    </xdr:to>
    <xdr:sp macro="" textlink="">
      <xdr:nvSpPr>
        <xdr:cNvPr id="200" name="楕円 199"/>
        <xdr:cNvSpPr/>
      </xdr:nvSpPr>
      <xdr:spPr>
        <a:xfrm>
          <a:off x="1968500" y="126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113085</xdr:rowOff>
    </xdr:from>
    <xdr:ext cx="599010" cy="259045"/>
    <xdr:sp macro="" textlink="">
      <xdr:nvSpPr>
        <xdr:cNvPr id="201" name="テキスト ボックス 200"/>
        <xdr:cNvSpPr txBox="1"/>
      </xdr:nvSpPr>
      <xdr:spPr>
        <a:xfrm>
          <a:off x="1719795" y="1245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124231</xdr:rowOff>
    </xdr:from>
    <xdr:to>
      <xdr:col>6</xdr:col>
      <xdr:colOff>38100</xdr:colOff>
      <xdr:row>75</xdr:row>
      <xdr:rowOff>54381</xdr:rowOff>
    </xdr:to>
    <xdr:sp macro="" textlink="">
      <xdr:nvSpPr>
        <xdr:cNvPr id="202" name="楕円 201"/>
        <xdr:cNvSpPr/>
      </xdr:nvSpPr>
      <xdr:spPr>
        <a:xfrm>
          <a:off x="1079500" y="1281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70908</xdr:rowOff>
    </xdr:from>
    <xdr:ext cx="599010" cy="259045"/>
    <xdr:sp macro="" textlink="">
      <xdr:nvSpPr>
        <xdr:cNvPr id="203" name="テキスト ボックス 202"/>
        <xdr:cNvSpPr txBox="1"/>
      </xdr:nvSpPr>
      <xdr:spPr>
        <a:xfrm>
          <a:off x="830795" y="1258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146062</xdr:rowOff>
    </xdr:from>
    <xdr:to>
      <xdr:col>24</xdr:col>
      <xdr:colOff>63500</xdr:colOff>
      <xdr:row>93</xdr:row>
      <xdr:rowOff>38469</xdr:rowOff>
    </xdr:to>
    <xdr:cxnSp macro="">
      <xdr:nvCxnSpPr>
        <xdr:cNvPr id="233" name="直線コネクタ 232"/>
        <xdr:cNvCxnSpPr/>
      </xdr:nvCxnSpPr>
      <xdr:spPr>
        <a:xfrm flipV="1">
          <a:off x="3797300" y="15919462"/>
          <a:ext cx="838200" cy="6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37876</xdr:rowOff>
    </xdr:from>
    <xdr:ext cx="534377" cy="259045"/>
    <xdr:sp macro="" textlink="">
      <xdr:nvSpPr>
        <xdr:cNvPr id="234" name="衛生費平均値テキスト"/>
        <xdr:cNvSpPr txBox="1"/>
      </xdr:nvSpPr>
      <xdr:spPr>
        <a:xfrm>
          <a:off x="4686300" y="1615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4178</xdr:rowOff>
    </xdr:from>
    <xdr:to>
      <xdr:col>19</xdr:col>
      <xdr:colOff>177800</xdr:colOff>
      <xdr:row>93</xdr:row>
      <xdr:rowOff>38469</xdr:rowOff>
    </xdr:to>
    <xdr:cxnSp macro="">
      <xdr:nvCxnSpPr>
        <xdr:cNvPr id="236" name="直線コネクタ 235"/>
        <xdr:cNvCxnSpPr/>
      </xdr:nvCxnSpPr>
      <xdr:spPr>
        <a:xfrm>
          <a:off x="2908300" y="15777578"/>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38" name="テキスト ボックス 237"/>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153682</xdr:rowOff>
    </xdr:from>
    <xdr:to>
      <xdr:col>15</xdr:col>
      <xdr:colOff>50800</xdr:colOff>
      <xdr:row>92</xdr:row>
      <xdr:rowOff>4178</xdr:rowOff>
    </xdr:to>
    <xdr:cxnSp macro="">
      <xdr:nvCxnSpPr>
        <xdr:cNvPr id="239" name="直線コネクタ 238"/>
        <xdr:cNvCxnSpPr/>
      </xdr:nvCxnSpPr>
      <xdr:spPr>
        <a:xfrm>
          <a:off x="2019300" y="1575563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16997</xdr:rowOff>
    </xdr:from>
    <xdr:ext cx="534377" cy="259045"/>
    <xdr:sp macro="" textlink="">
      <xdr:nvSpPr>
        <xdr:cNvPr id="241" name="テキスト ボックス 240"/>
        <xdr:cNvSpPr txBox="1"/>
      </xdr:nvSpPr>
      <xdr:spPr>
        <a:xfrm>
          <a:off x="2641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153682</xdr:rowOff>
    </xdr:from>
    <xdr:to>
      <xdr:col>10</xdr:col>
      <xdr:colOff>114300</xdr:colOff>
      <xdr:row>94</xdr:row>
      <xdr:rowOff>52490</xdr:rowOff>
    </xdr:to>
    <xdr:cxnSp macro="">
      <xdr:nvCxnSpPr>
        <xdr:cNvPr id="242" name="直線コネクタ 241"/>
        <xdr:cNvCxnSpPr/>
      </xdr:nvCxnSpPr>
      <xdr:spPr>
        <a:xfrm flipV="1">
          <a:off x="1130300" y="15755632"/>
          <a:ext cx="889000" cy="4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28618</xdr:rowOff>
    </xdr:from>
    <xdr:ext cx="534377" cy="259045"/>
    <xdr:sp macro="" textlink="">
      <xdr:nvSpPr>
        <xdr:cNvPr id="244" name="テキスト ボックス 243"/>
        <xdr:cNvSpPr txBox="1"/>
      </xdr:nvSpPr>
      <xdr:spPr>
        <a:xfrm>
          <a:off x="1752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3852</xdr:rowOff>
    </xdr:from>
    <xdr:ext cx="534377" cy="259045"/>
    <xdr:sp macro="" textlink="">
      <xdr:nvSpPr>
        <xdr:cNvPr id="246" name="テキスト ボックス 245"/>
        <xdr:cNvSpPr txBox="1"/>
      </xdr:nvSpPr>
      <xdr:spPr>
        <a:xfrm>
          <a:off x="863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95262</xdr:rowOff>
    </xdr:from>
    <xdr:to>
      <xdr:col>24</xdr:col>
      <xdr:colOff>114300</xdr:colOff>
      <xdr:row>93</xdr:row>
      <xdr:rowOff>25412</xdr:rowOff>
    </xdr:to>
    <xdr:sp macro="" textlink="">
      <xdr:nvSpPr>
        <xdr:cNvPr id="252" name="楕円 251"/>
        <xdr:cNvSpPr/>
      </xdr:nvSpPr>
      <xdr:spPr>
        <a:xfrm>
          <a:off x="4584700" y="158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118139</xdr:rowOff>
    </xdr:from>
    <xdr:ext cx="534377" cy="259045"/>
    <xdr:sp macro="" textlink="">
      <xdr:nvSpPr>
        <xdr:cNvPr id="253" name="衛生費該当値テキスト"/>
        <xdr:cNvSpPr txBox="1"/>
      </xdr:nvSpPr>
      <xdr:spPr>
        <a:xfrm>
          <a:off x="4686300" y="157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159119</xdr:rowOff>
    </xdr:from>
    <xdr:to>
      <xdr:col>20</xdr:col>
      <xdr:colOff>38100</xdr:colOff>
      <xdr:row>93</xdr:row>
      <xdr:rowOff>89269</xdr:rowOff>
    </xdr:to>
    <xdr:sp macro="" textlink="">
      <xdr:nvSpPr>
        <xdr:cNvPr id="254" name="楕円 253"/>
        <xdr:cNvSpPr/>
      </xdr:nvSpPr>
      <xdr:spPr>
        <a:xfrm>
          <a:off x="3746500" y="1593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105796</xdr:rowOff>
    </xdr:from>
    <xdr:ext cx="534377" cy="259045"/>
    <xdr:sp macro="" textlink="">
      <xdr:nvSpPr>
        <xdr:cNvPr id="255" name="テキスト ボックス 254"/>
        <xdr:cNvSpPr txBox="1"/>
      </xdr:nvSpPr>
      <xdr:spPr>
        <a:xfrm>
          <a:off x="3530111" y="1570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124828</xdr:rowOff>
    </xdr:from>
    <xdr:to>
      <xdr:col>15</xdr:col>
      <xdr:colOff>101600</xdr:colOff>
      <xdr:row>92</xdr:row>
      <xdr:rowOff>54978</xdr:rowOff>
    </xdr:to>
    <xdr:sp macro="" textlink="">
      <xdr:nvSpPr>
        <xdr:cNvPr id="256" name="楕円 255"/>
        <xdr:cNvSpPr/>
      </xdr:nvSpPr>
      <xdr:spPr>
        <a:xfrm>
          <a:off x="2857500" y="1572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71505</xdr:rowOff>
    </xdr:from>
    <xdr:ext cx="534377" cy="259045"/>
    <xdr:sp macro="" textlink="">
      <xdr:nvSpPr>
        <xdr:cNvPr id="257" name="テキスト ボックス 256"/>
        <xdr:cNvSpPr txBox="1"/>
      </xdr:nvSpPr>
      <xdr:spPr>
        <a:xfrm>
          <a:off x="2641111" y="155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102882</xdr:rowOff>
    </xdr:from>
    <xdr:to>
      <xdr:col>10</xdr:col>
      <xdr:colOff>165100</xdr:colOff>
      <xdr:row>92</xdr:row>
      <xdr:rowOff>33032</xdr:rowOff>
    </xdr:to>
    <xdr:sp macro="" textlink="">
      <xdr:nvSpPr>
        <xdr:cNvPr id="258" name="楕円 257"/>
        <xdr:cNvSpPr/>
      </xdr:nvSpPr>
      <xdr:spPr>
        <a:xfrm>
          <a:off x="1968500" y="15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49559</xdr:rowOff>
    </xdr:from>
    <xdr:ext cx="534377" cy="259045"/>
    <xdr:sp macro="" textlink="">
      <xdr:nvSpPr>
        <xdr:cNvPr id="259" name="テキスト ボックス 258"/>
        <xdr:cNvSpPr txBox="1"/>
      </xdr:nvSpPr>
      <xdr:spPr>
        <a:xfrm>
          <a:off x="1752111" y="154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1690</xdr:rowOff>
    </xdr:from>
    <xdr:to>
      <xdr:col>6</xdr:col>
      <xdr:colOff>38100</xdr:colOff>
      <xdr:row>94</xdr:row>
      <xdr:rowOff>103290</xdr:rowOff>
    </xdr:to>
    <xdr:sp macro="" textlink="">
      <xdr:nvSpPr>
        <xdr:cNvPr id="260" name="楕円 259"/>
        <xdr:cNvSpPr/>
      </xdr:nvSpPr>
      <xdr:spPr>
        <a:xfrm>
          <a:off x="1079500" y="161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119817</xdr:rowOff>
    </xdr:from>
    <xdr:ext cx="534377" cy="259045"/>
    <xdr:sp macro="" textlink="">
      <xdr:nvSpPr>
        <xdr:cNvPr id="261" name="テキスト ボックス 260"/>
        <xdr:cNvSpPr txBox="1"/>
      </xdr:nvSpPr>
      <xdr:spPr>
        <a:xfrm>
          <a:off x="863111" y="1589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127813</xdr:rowOff>
    </xdr:from>
    <xdr:to>
      <xdr:col>55</xdr:col>
      <xdr:colOff>0</xdr:colOff>
      <xdr:row>36</xdr:row>
      <xdr:rowOff>128956</xdr:rowOff>
    </xdr:to>
    <xdr:cxnSp macro="">
      <xdr:nvCxnSpPr>
        <xdr:cNvPr id="288" name="直線コネクタ 287"/>
        <xdr:cNvCxnSpPr/>
      </xdr:nvCxnSpPr>
      <xdr:spPr>
        <a:xfrm flipV="1">
          <a:off x="9639300" y="630001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29837</xdr:rowOff>
    </xdr:from>
    <xdr:ext cx="378565" cy="259045"/>
    <xdr:sp macro="" textlink="">
      <xdr:nvSpPr>
        <xdr:cNvPr id="289" name="労働費平均値テキスト"/>
        <xdr:cNvSpPr txBox="1"/>
      </xdr:nvSpPr>
      <xdr:spPr>
        <a:xfrm>
          <a:off x="10528300" y="6373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115925</xdr:rowOff>
    </xdr:from>
    <xdr:to>
      <xdr:col>50</xdr:col>
      <xdr:colOff>114300</xdr:colOff>
      <xdr:row>36</xdr:row>
      <xdr:rowOff>128956</xdr:rowOff>
    </xdr:to>
    <xdr:cxnSp macro="">
      <xdr:nvCxnSpPr>
        <xdr:cNvPr id="291" name="直線コネクタ 290"/>
        <xdr:cNvCxnSpPr/>
      </xdr:nvCxnSpPr>
      <xdr:spPr>
        <a:xfrm>
          <a:off x="8750300" y="6288125"/>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67327</xdr:rowOff>
    </xdr:from>
    <xdr:ext cx="469744" cy="259045"/>
    <xdr:sp macro="" textlink="">
      <xdr:nvSpPr>
        <xdr:cNvPr id="293" name="テキスト ボックス 292"/>
        <xdr:cNvSpPr txBox="1"/>
      </xdr:nvSpPr>
      <xdr:spPr>
        <a:xfrm>
          <a:off x="9404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120040</xdr:rowOff>
    </xdr:from>
    <xdr:to>
      <xdr:col>45</xdr:col>
      <xdr:colOff>177800</xdr:colOff>
      <xdr:row>36</xdr:row>
      <xdr:rowOff>115925</xdr:rowOff>
    </xdr:to>
    <xdr:cxnSp macro="">
      <xdr:nvCxnSpPr>
        <xdr:cNvPr id="294" name="直線コネクタ 293"/>
        <xdr:cNvCxnSpPr/>
      </xdr:nvCxnSpPr>
      <xdr:spPr>
        <a:xfrm>
          <a:off x="7861300" y="6120790"/>
          <a:ext cx="889000" cy="1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151681</xdr:rowOff>
    </xdr:from>
    <xdr:ext cx="378565" cy="259045"/>
    <xdr:sp macro="" textlink="">
      <xdr:nvSpPr>
        <xdr:cNvPr id="296" name="テキスト ボックス 295"/>
        <xdr:cNvSpPr txBox="1"/>
      </xdr:nvSpPr>
      <xdr:spPr>
        <a:xfrm>
          <a:off x="8561017" y="649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120040</xdr:rowOff>
    </xdr:from>
    <xdr:to>
      <xdr:col>41</xdr:col>
      <xdr:colOff>50800</xdr:colOff>
      <xdr:row>36</xdr:row>
      <xdr:rowOff>160274</xdr:rowOff>
    </xdr:to>
    <xdr:cxnSp macro="">
      <xdr:nvCxnSpPr>
        <xdr:cNvPr id="297" name="直線コネクタ 296"/>
        <xdr:cNvCxnSpPr/>
      </xdr:nvCxnSpPr>
      <xdr:spPr>
        <a:xfrm flipV="1">
          <a:off x="6972300" y="6120790"/>
          <a:ext cx="889000" cy="2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3319</xdr:rowOff>
    </xdr:from>
    <xdr:ext cx="378565" cy="259045"/>
    <xdr:sp macro="" textlink="">
      <xdr:nvSpPr>
        <xdr:cNvPr id="299" name="テキスト ボックス 298"/>
        <xdr:cNvSpPr txBox="1"/>
      </xdr:nvSpPr>
      <xdr:spPr>
        <a:xfrm>
          <a:off x="7672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0" name="フローチャート: 判断 299"/>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32808</xdr:rowOff>
    </xdr:from>
    <xdr:ext cx="378565" cy="259045"/>
    <xdr:sp macro="" textlink="">
      <xdr:nvSpPr>
        <xdr:cNvPr id="301" name="テキスト ボックス 300"/>
        <xdr:cNvSpPr txBox="1"/>
      </xdr:nvSpPr>
      <xdr:spPr>
        <a:xfrm>
          <a:off x="6783017" y="654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77013</xdr:rowOff>
    </xdr:from>
    <xdr:to>
      <xdr:col>55</xdr:col>
      <xdr:colOff>50800</xdr:colOff>
      <xdr:row>37</xdr:row>
      <xdr:rowOff>7163</xdr:rowOff>
    </xdr:to>
    <xdr:sp macro="" textlink="">
      <xdr:nvSpPr>
        <xdr:cNvPr id="307" name="楕円 306"/>
        <xdr:cNvSpPr/>
      </xdr:nvSpPr>
      <xdr:spPr>
        <a:xfrm>
          <a:off x="10426700" y="62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99890</xdr:rowOff>
    </xdr:from>
    <xdr:ext cx="469744" cy="259045"/>
    <xdr:sp macro="" textlink="">
      <xdr:nvSpPr>
        <xdr:cNvPr id="308" name="労働費該当値テキスト"/>
        <xdr:cNvSpPr txBox="1"/>
      </xdr:nvSpPr>
      <xdr:spPr>
        <a:xfrm>
          <a:off x="10528300" y="61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78156</xdr:rowOff>
    </xdr:from>
    <xdr:to>
      <xdr:col>50</xdr:col>
      <xdr:colOff>165100</xdr:colOff>
      <xdr:row>37</xdr:row>
      <xdr:rowOff>8306</xdr:rowOff>
    </xdr:to>
    <xdr:sp macro="" textlink="">
      <xdr:nvSpPr>
        <xdr:cNvPr id="309" name="楕円 308"/>
        <xdr:cNvSpPr/>
      </xdr:nvSpPr>
      <xdr:spPr>
        <a:xfrm>
          <a:off x="9588500" y="62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24833</xdr:rowOff>
    </xdr:from>
    <xdr:ext cx="469744" cy="259045"/>
    <xdr:sp macro="" textlink="">
      <xdr:nvSpPr>
        <xdr:cNvPr id="310" name="テキスト ボックス 309"/>
        <xdr:cNvSpPr txBox="1"/>
      </xdr:nvSpPr>
      <xdr:spPr>
        <a:xfrm>
          <a:off x="9404428" y="60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65125</xdr:rowOff>
    </xdr:from>
    <xdr:to>
      <xdr:col>46</xdr:col>
      <xdr:colOff>38100</xdr:colOff>
      <xdr:row>36</xdr:row>
      <xdr:rowOff>166725</xdr:rowOff>
    </xdr:to>
    <xdr:sp macro="" textlink="">
      <xdr:nvSpPr>
        <xdr:cNvPr id="311" name="楕円 310"/>
        <xdr:cNvSpPr/>
      </xdr:nvSpPr>
      <xdr:spPr>
        <a:xfrm>
          <a:off x="8699500" y="62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11802</xdr:rowOff>
    </xdr:from>
    <xdr:ext cx="469744" cy="259045"/>
    <xdr:sp macro="" textlink="">
      <xdr:nvSpPr>
        <xdr:cNvPr id="312" name="テキスト ボックス 311"/>
        <xdr:cNvSpPr txBox="1"/>
      </xdr:nvSpPr>
      <xdr:spPr>
        <a:xfrm>
          <a:off x="8515428" y="601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69240</xdr:rowOff>
    </xdr:from>
    <xdr:to>
      <xdr:col>41</xdr:col>
      <xdr:colOff>101600</xdr:colOff>
      <xdr:row>35</xdr:row>
      <xdr:rowOff>170840</xdr:rowOff>
    </xdr:to>
    <xdr:sp macro="" textlink="">
      <xdr:nvSpPr>
        <xdr:cNvPr id="313" name="楕円 312"/>
        <xdr:cNvSpPr/>
      </xdr:nvSpPr>
      <xdr:spPr>
        <a:xfrm>
          <a:off x="7810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15917</xdr:rowOff>
    </xdr:from>
    <xdr:ext cx="469744" cy="259045"/>
    <xdr:sp macro="" textlink="">
      <xdr:nvSpPr>
        <xdr:cNvPr id="314" name="テキスト ボックス 313"/>
        <xdr:cNvSpPr txBox="1"/>
      </xdr:nvSpPr>
      <xdr:spPr>
        <a:xfrm>
          <a:off x="7626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109474</xdr:rowOff>
    </xdr:from>
    <xdr:to>
      <xdr:col>36</xdr:col>
      <xdr:colOff>165100</xdr:colOff>
      <xdr:row>37</xdr:row>
      <xdr:rowOff>39624</xdr:rowOff>
    </xdr:to>
    <xdr:sp macro="" textlink="">
      <xdr:nvSpPr>
        <xdr:cNvPr id="315" name="楕円 314"/>
        <xdr:cNvSpPr/>
      </xdr:nvSpPr>
      <xdr:spPr>
        <a:xfrm>
          <a:off x="6921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56151</xdr:rowOff>
    </xdr:from>
    <xdr:ext cx="469744" cy="259045"/>
    <xdr:sp macro="" textlink="">
      <xdr:nvSpPr>
        <xdr:cNvPr id="316" name="テキスト ボックス 315"/>
        <xdr:cNvSpPr txBox="1"/>
      </xdr:nvSpPr>
      <xdr:spPr>
        <a:xfrm>
          <a:off x="6737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40411</xdr:rowOff>
    </xdr:from>
    <xdr:to>
      <xdr:col>55</xdr:col>
      <xdr:colOff>0</xdr:colOff>
      <xdr:row>58</xdr:row>
      <xdr:rowOff>52298</xdr:rowOff>
    </xdr:to>
    <xdr:cxnSp macro="">
      <xdr:nvCxnSpPr>
        <xdr:cNvPr id="345" name="直線コネクタ 344"/>
        <xdr:cNvCxnSpPr/>
      </xdr:nvCxnSpPr>
      <xdr:spPr>
        <a:xfrm>
          <a:off x="9639300" y="9984511"/>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40411</xdr:rowOff>
    </xdr:from>
    <xdr:to>
      <xdr:col>50</xdr:col>
      <xdr:colOff>114300</xdr:colOff>
      <xdr:row>58</xdr:row>
      <xdr:rowOff>54508</xdr:rowOff>
    </xdr:to>
    <xdr:cxnSp macro="">
      <xdr:nvCxnSpPr>
        <xdr:cNvPr id="348" name="直線コネクタ 347"/>
        <xdr:cNvCxnSpPr/>
      </xdr:nvCxnSpPr>
      <xdr:spPr>
        <a:xfrm flipV="1">
          <a:off x="8750300" y="998451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54508</xdr:rowOff>
    </xdr:from>
    <xdr:to>
      <xdr:col>45</xdr:col>
      <xdr:colOff>177800</xdr:colOff>
      <xdr:row>58</xdr:row>
      <xdr:rowOff>56794</xdr:rowOff>
    </xdr:to>
    <xdr:cxnSp macro="">
      <xdr:nvCxnSpPr>
        <xdr:cNvPr id="351" name="直線コネクタ 350"/>
        <xdr:cNvCxnSpPr/>
      </xdr:nvCxnSpPr>
      <xdr:spPr>
        <a:xfrm flipV="1">
          <a:off x="7861300" y="99986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56794</xdr:rowOff>
    </xdr:from>
    <xdr:to>
      <xdr:col>41</xdr:col>
      <xdr:colOff>50800</xdr:colOff>
      <xdr:row>58</xdr:row>
      <xdr:rowOff>64643</xdr:rowOff>
    </xdr:to>
    <xdr:cxnSp macro="">
      <xdr:nvCxnSpPr>
        <xdr:cNvPr id="354" name="直線コネクタ 353"/>
        <xdr:cNvCxnSpPr/>
      </xdr:nvCxnSpPr>
      <xdr:spPr>
        <a:xfrm flipV="1">
          <a:off x="6972300" y="10000894"/>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7" name="フローチャート: 判断 356"/>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58" name="テキスト ボックス 357"/>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1498</xdr:rowOff>
    </xdr:from>
    <xdr:to>
      <xdr:col>55</xdr:col>
      <xdr:colOff>50800</xdr:colOff>
      <xdr:row>58</xdr:row>
      <xdr:rowOff>103098</xdr:rowOff>
    </xdr:to>
    <xdr:sp macro="" textlink="">
      <xdr:nvSpPr>
        <xdr:cNvPr id="364" name="楕円 363"/>
        <xdr:cNvSpPr/>
      </xdr:nvSpPr>
      <xdr:spPr>
        <a:xfrm>
          <a:off x="10426700" y="99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151375</xdr:rowOff>
    </xdr:from>
    <xdr:ext cx="469744" cy="259045"/>
    <xdr:sp macro="" textlink="">
      <xdr:nvSpPr>
        <xdr:cNvPr id="365" name="農林水産業費該当値テキスト"/>
        <xdr:cNvSpPr txBox="1"/>
      </xdr:nvSpPr>
      <xdr:spPr>
        <a:xfrm>
          <a:off x="10528300" y="992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161061</xdr:rowOff>
    </xdr:from>
    <xdr:to>
      <xdr:col>50</xdr:col>
      <xdr:colOff>165100</xdr:colOff>
      <xdr:row>58</xdr:row>
      <xdr:rowOff>91211</xdr:rowOff>
    </xdr:to>
    <xdr:sp macro="" textlink="">
      <xdr:nvSpPr>
        <xdr:cNvPr id="366" name="楕円 365"/>
        <xdr:cNvSpPr/>
      </xdr:nvSpPr>
      <xdr:spPr>
        <a:xfrm>
          <a:off x="9588500" y="99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82338</xdr:rowOff>
    </xdr:from>
    <xdr:ext cx="469744" cy="259045"/>
    <xdr:sp macro="" textlink="">
      <xdr:nvSpPr>
        <xdr:cNvPr id="367" name="テキスト ボックス 366"/>
        <xdr:cNvSpPr txBox="1"/>
      </xdr:nvSpPr>
      <xdr:spPr>
        <a:xfrm>
          <a:off x="9404428" y="100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3708</xdr:rowOff>
    </xdr:from>
    <xdr:to>
      <xdr:col>46</xdr:col>
      <xdr:colOff>38100</xdr:colOff>
      <xdr:row>58</xdr:row>
      <xdr:rowOff>105308</xdr:rowOff>
    </xdr:to>
    <xdr:sp macro="" textlink="">
      <xdr:nvSpPr>
        <xdr:cNvPr id="368" name="楕円 367"/>
        <xdr:cNvSpPr/>
      </xdr:nvSpPr>
      <xdr:spPr>
        <a:xfrm>
          <a:off x="8699500" y="99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96435</xdr:rowOff>
    </xdr:from>
    <xdr:ext cx="469744" cy="259045"/>
    <xdr:sp macro="" textlink="">
      <xdr:nvSpPr>
        <xdr:cNvPr id="369" name="テキスト ボックス 368"/>
        <xdr:cNvSpPr txBox="1"/>
      </xdr:nvSpPr>
      <xdr:spPr>
        <a:xfrm>
          <a:off x="8515428" y="1004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5994</xdr:rowOff>
    </xdr:from>
    <xdr:to>
      <xdr:col>41</xdr:col>
      <xdr:colOff>101600</xdr:colOff>
      <xdr:row>58</xdr:row>
      <xdr:rowOff>107594</xdr:rowOff>
    </xdr:to>
    <xdr:sp macro="" textlink="">
      <xdr:nvSpPr>
        <xdr:cNvPr id="370" name="楕円 369"/>
        <xdr:cNvSpPr/>
      </xdr:nvSpPr>
      <xdr:spPr>
        <a:xfrm>
          <a:off x="7810500" y="99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98721</xdr:rowOff>
    </xdr:from>
    <xdr:ext cx="469744" cy="259045"/>
    <xdr:sp macro="" textlink="">
      <xdr:nvSpPr>
        <xdr:cNvPr id="371" name="テキスト ボックス 370"/>
        <xdr:cNvSpPr txBox="1"/>
      </xdr:nvSpPr>
      <xdr:spPr>
        <a:xfrm>
          <a:off x="7626428" y="1004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13843</xdr:rowOff>
    </xdr:from>
    <xdr:to>
      <xdr:col>36</xdr:col>
      <xdr:colOff>165100</xdr:colOff>
      <xdr:row>58</xdr:row>
      <xdr:rowOff>115443</xdr:rowOff>
    </xdr:to>
    <xdr:sp macro="" textlink="">
      <xdr:nvSpPr>
        <xdr:cNvPr id="372" name="楕円 371"/>
        <xdr:cNvSpPr/>
      </xdr:nvSpPr>
      <xdr:spPr>
        <a:xfrm>
          <a:off x="6921500" y="99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106570</xdr:rowOff>
    </xdr:from>
    <xdr:ext cx="469744" cy="259045"/>
    <xdr:sp macro="" textlink="">
      <xdr:nvSpPr>
        <xdr:cNvPr id="373" name="テキスト ボックス 372"/>
        <xdr:cNvSpPr txBox="1"/>
      </xdr:nvSpPr>
      <xdr:spPr>
        <a:xfrm>
          <a:off x="6737428" y="1005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55499</xdr:rowOff>
    </xdr:from>
    <xdr:to>
      <xdr:col>55</xdr:col>
      <xdr:colOff>0</xdr:colOff>
      <xdr:row>76</xdr:row>
      <xdr:rowOff>87655</xdr:rowOff>
    </xdr:to>
    <xdr:cxnSp macro="">
      <xdr:nvCxnSpPr>
        <xdr:cNvPr id="402" name="直線コネクタ 401"/>
        <xdr:cNvCxnSpPr/>
      </xdr:nvCxnSpPr>
      <xdr:spPr>
        <a:xfrm>
          <a:off x="9639300" y="13085699"/>
          <a:ext cx="8382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103675</xdr:rowOff>
    </xdr:from>
    <xdr:ext cx="469744" cy="259045"/>
    <xdr:sp macro="" textlink="">
      <xdr:nvSpPr>
        <xdr:cNvPr id="403" name="商工費平均値テキスト"/>
        <xdr:cNvSpPr txBox="1"/>
      </xdr:nvSpPr>
      <xdr:spPr>
        <a:xfrm>
          <a:off x="10528300" y="1330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55499</xdr:rowOff>
    </xdr:from>
    <xdr:to>
      <xdr:col>50</xdr:col>
      <xdr:colOff>114300</xdr:colOff>
      <xdr:row>76</xdr:row>
      <xdr:rowOff>65291</xdr:rowOff>
    </xdr:to>
    <xdr:cxnSp macro="">
      <xdr:nvCxnSpPr>
        <xdr:cNvPr id="405" name="直線コネクタ 404"/>
        <xdr:cNvCxnSpPr/>
      </xdr:nvCxnSpPr>
      <xdr:spPr>
        <a:xfrm flipV="1">
          <a:off x="8750300" y="13085699"/>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76737</xdr:rowOff>
    </xdr:from>
    <xdr:ext cx="469744" cy="259045"/>
    <xdr:sp macro="" textlink="">
      <xdr:nvSpPr>
        <xdr:cNvPr id="407" name="テキスト ボックス 406"/>
        <xdr:cNvSpPr txBox="1"/>
      </xdr:nvSpPr>
      <xdr:spPr>
        <a:xfrm>
          <a:off x="9404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43459</xdr:rowOff>
    </xdr:from>
    <xdr:to>
      <xdr:col>45</xdr:col>
      <xdr:colOff>177800</xdr:colOff>
      <xdr:row>76</xdr:row>
      <xdr:rowOff>65291</xdr:rowOff>
    </xdr:to>
    <xdr:cxnSp macro="">
      <xdr:nvCxnSpPr>
        <xdr:cNvPr id="408" name="直線コネクタ 407"/>
        <xdr:cNvCxnSpPr/>
      </xdr:nvCxnSpPr>
      <xdr:spPr>
        <a:xfrm>
          <a:off x="7861300" y="13073659"/>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63250</xdr:rowOff>
    </xdr:from>
    <xdr:ext cx="469744" cy="259045"/>
    <xdr:sp macro="" textlink="">
      <xdr:nvSpPr>
        <xdr:cNvPr id="410" name="テキスト ボックス 409"/>
        <xdr:cNvSpPr txBox="1"/>
      </xdr:nvSpPr>
      <xdr:spPr>
        <a:xfrm>
          <a:off x="8515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43459</xdr:rowOff>
    </xdr:from>
    <xdr:to>
      <xdr:col>41</xdr:col>
      <xdr:colOff>50800</xdr:colOff>
      <xdr:row>76</xdr:row>
      <xdr:rowOff>92723</xdr:rowOff>
    </xdr:to>
    <xdr:cxnSp macro="">
      <xdr:nvCxnSpPr>
        <xdr:cNvPr id="411" name="直線コネクタ 410"/>
        <xdr:cNvCxnSpPr/>
      </xdr:nvCxnSpPr>
      <xdr:spPr>
        <a:xfrm flipV="1">
          <a:off x="6972300" y="13073659"/>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59935</xdr:rowOff>
    </xdr:from>
    <xdr:ext cx="469744" cy="259045"/>
    <xdr:sp macro="" textlink="">
      <xdr:nvSpPr>
        <xdr:cNvPr id="413" name="テキスト ボックス 412"/>
        <xdr:cNvSpPr txBox="1"/>
      </xdr:nvSpPr>
      <xdr:spPr>
        <a:xfrm>
          <a:off x="7626428"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4" name="フローチャート: 判断 413"/>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158005</xdr:rowOff>
    </xdr:from>
    <xdr:ext cx="469744" cy="259045"/>
    <xdr:sp macro="" textlink="">
      <xdr:nvSpPr>
        <xdr:cNvPr id="415" name="テキスト ボックス 414"/>
        <xdr:cNvSpPr txBox="1"/>
      </xdr:nvSpPr>
      <xdr:spPr>
        <a:xfrm>
          <a:off x="6737428" y="133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36855</xdr:rowOff>
    </xdr:from>
    <xdr:to>
      <xdr:col>55</xdr:col>
      <xdr:colOff>50800</xdr:colOff>
      <xdr:row>76</xdr:row>
      <xdr:rowOff>138455</xdr:rowOff>
    </xdr:to>
    <xdr:sp macro="" textlink="">
      <xdr:nvSpPr>
        <xdr:cNvPr id="421" name="楕円 420"/>
        <xdr:cNvSpPr/>
      </xdr:nvSpPr>
      <xdr:spPr>
        <a:xfrm>
          <a:off x="10426700" y="130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59732</xdr:rowOff>
    </xdr:from>
    <xdr:ext cx="534377" cy="259045"/>
    <xdr:sp macro="" textlink="">
      <xdr:nvSpPr>
        <xdr:cNvPr id="422" name="商工費該当値テキスト"/>
        <xdr:cNvSpPr txBox="1"/>
      </xdr:nvSpPr>
      <xdr:spPr>
        <a:xfrm>
          <a:off x="10528300" y="129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4699</xdr:rowOff>
    </xdr:from>
    <xdr:to>
      <xdr:col>50</xdr:col>
      <xdr:colOff>165100</xdr:colOff>
      <xdr:row>76</xdr:row>
      <xdr:rowOff>106299</xdr:rowOff>
    </xdr:to>
    <xdr:sp macro="" textlink="">
      <xdr:nvSpPr>
        <xdr:cNvPr id="423" name="楕円 422"/>
        <xdr:cNvSpPr/>
      </xdr:nvSpPr>
      <xdr:spPr>
        <a:xfrm>
          <a:off x="9588500" y="130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122826</xdr:rowOff>
    </xdr:from>
    <xdr:ext cx="534377" cy="259045"/>
    <xdr:sp macro="" textlink="">
      <xdr:nvSpPr>
        <xdr:cNvPr id="424" name="テキスト ボックス 423"/>
        <xdr:cNvSpPr txBox="1"/>
      </xdr:nvSpPr>
      <xdr:spPr>
        <a:xfrm>
          <a:off x="9372111" y="1281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14491</xdr:rowOff>
    </xdr:from>
    <xdr:to>
      <xdr:col>46</xdr:col>
      <xdr:colOff>38100</xdr:colOff>
      <xdr:row>76</xdr:row>
      <xdr:rowOff>116091</xdr:rowOff>
    </xdr:to>
    <xdr:sp macro="" textlink="">
      <xdr:nvSpPr>
        <xdr:cNvPr id="425" name="楕円 424"/>
        <xdr:cNvSpPr/>
      </xdr:nvSpPr>
      <xdr:spPr>
        <a:xfrm>
          <a:off x="8699500" y="130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132618</xdr:rowOff>
    </xdr:from>
    <xdr:ext cx="534377" cy="259045"/>
    <xdr:sp macro="" textlink="">
      <xdr:nvSpPr>
        <xdr:cNvPr id="426" name="テキスト ボックス 425"/>
        <xdr:cNvSpPr txBox="1"/>
      </xdr:nvSpPr>
      <xdr:spPr>
        <a:xfrm>
          <a:off x="8483111" y="128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164109</xdr:rowOff>
    </xdr:from>
    <xdr:to>
      <xdr:col>41</xdr:col>
      <xdr:colOff>101600</xdr:colOff>
      <xdr:row>76</xdr:row>
      <xdr:rowOff>94259</xdr:rowOff>
    </xdr:to>
    <xdr:sp macro="" textlink="">
      <xdr:nvSpPr>
        <xdr:cNvPr id="427" name="楕円 426"/>
        <xdr:cNvSpPr/>
      </xdr:nvSpPr>
      <xdr:spPr>
        <a:xfrm>
          <a:off x="7810500" y="130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110786</xdr:rowOff>
    </xdr:from>
    <xdr:ext cx="534377" cy="259045"/>
    <xdr:sp macro="" textlink="">
      <xdr:nvSpPr>
        <xdr:cNvPr id="428" name="テキスト ボックス 427"/>
        <xdr:cNvSpPr txBox="1"/>
      </xdr:nvSpPr>
      <xdr:spPr>
        <a:xfrm>
          <a:off x="7594111" y="12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41923</xdr:rowOff>
    </xdr:from>
    <xdr:to>
      <xdr:col>36</xdr:col>
      <xdr:colOff>165100</xdr:colOff>
      <xdr:row>76</xdr:row>
      <xdr:rowOff>143523</xdr:rowOff>
    </xdr:to>
    <xdr:sp macro="" textlink="">
      <xdr:nvSpPr>
        <xdr:cNvPr id="429" name="楕円 428"/>
        <xdr:cNvSpPr/>
      </xdr:nvSpPr>
      <xdr:spPr>
        <a:xfrm>
          <a:off x="6921500" y="130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160050</xdr:rowOff>
    </xdr:from>
    <xdr:ext cx="534377" cy="259045"/>
    <xdr:sp macro="" textlink="">
      <xdr:nvSpPr>
        <xdr:cNvPr id="430" name="テキスト ボックス 429"/>
        <xdr:cNvSpPr txBox="1"/>
      </xdr:nvSpPr>
      <xdr:spPr>
        <a:xfrm>
          <a:off x="6705111" y="1284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121279</xdr:rowOff>
    </xdr:from>
    <xdr:to>
      <xdr:col>54</xdr:col>
      <xdr:colOff>189865</xdr:colOff>
      <xdr:row>97</xdr:row>
      <xdr:rowOff>119926</xdr:rowOff>
    </xdr:to>
    <xdr:cxnSp macro="">
      <xdr:nvCxnSpPr>
        <xdr:cNvPr id="454" name="直線コネクタ 453"/>
        <xdr:cNvCxnSpPr/>
      </xdr:nvCxnSpPr>
      <xdr:spPr>
        <a:xfrm flipV="1">
          <a:off x="10475595" y="15894679"/>
          <a:ext cx="1270" cy="855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123753</xdr:rowOff>
    </xdr:from>
    <xdr:ext cx="534377" cy="259045"/>
    <xdr:sp macro="" textlink="">
      <xdr:nvSpPr>
        <xdr:cNvPr id="455" name="土木費最小値テキスト"/>
        <xdr:cNvSpPr txBox="1"/>
      </xdr:nvSpPr>
      <xdr:spPr>
        <a:xfrm>
          <a:off x="10528300" y="1675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119926</xdr:rowOff>
    </xdr:from>
    <xdr:to>
      <xdr:col>55</xdr:col>
      <xdr:colOff>88900</xdr:colOff>
      <xdr:row>97</xdr:row>
      <xdr:rowOff>119926</xdr:rowOff>
    </xdr:to>
    <xdr:cxnSp macro="">
      <xdr:nvCxnSpPr>
        <xdr:cNvPr id="456" name="直線コネクタ 455"/>
        <xdr:cNvCxnSpPr/>
      </xdr:nvCxnSpPr>
      <xdr:spPr>
        <a:xfrm>
          <a:off x="10388600" y="1675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67956</xdr:rowOff>
    </xdr:from>
    <xdr:ext cx="534377" cy="259045"/>
    <xdr:sp macro="" textlink="">
      <xdr:nvSpPr>
        <xdr:cNvPr id="457" name="土木費最大値テキスト"/>
        <xdr:cNvSpPr txBox="1"/>
      </xdr:nvSpPr>
      <xdr:spPr>
        <a:xfrm>
          <a:off x="10528300" y="156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121279</xdr:rowOff>
    </xdr:from>
    <xdr:to>
      <xdr:col>55</xdr:col>
      <xdr:colOff>88900</xdr:colOff>
      <xdr:row>92</xdr:row>
      <xdr:rowOff>121279</xdr:rowOff>
    </xdr:to>
    <xdr:cxnSp macro="">
      <xdr:nvCxnSpPr>
        <xdr:cNvPr id="458" name="直線コネクタ 457"/>
        <xdr:cNvCxnSpPr/>
      </xdr:nvCxnSpPr>
      <xdr:spPr>
        <a:xfrm>
          <a:off x="10388600" y="158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108458</xdr:rowOff>
    </xdr:from>
    <xdr:to>
      <xdr:col>55</xdr:col>
      <xdr:colOff>0</xdr:colOff>
      <xdr:row>93</xdr:row>
      <xdr:rowOff>122459</xdr:rowOff>
    </xdr:to>
    <xdr:cxnSp macro="">
      <xdr:nvCxnSpPr>
        <xdr:cNvPr id="459" name="直線コネクタ 458"/>
        <xdr:cNvCxnSpPr/>
      </xdr:nvCxnSpPr>
      <xdr:spPr>
        <a:xfrm>
          <a:off x="9639300" y="16053308"/>
          <a:ext cx="838200" cy="1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30084</xdr:rowOff>
    </xdr:from>
    <xdr:ext cx="534377" cy="259045"/>
    <xdr:sp macro="" textlink="">
      <xdr:nvSpPr>
        <xdr:cNvPr id="460" name="土木費平均値テキスト"/>
        <xdr:cNvSpPr txBox="1"/>
      </xdr:nvSpPr>
      <xdr:spPr>
        <a:xfrm>
          <a:off x="10528300" y="163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51657</xdr:rowOff>
    </xdr:from>
    <xdr:to>
      <xdr:col>55</xdr:col>
      <xdr:colOff>50800</xdr:colOff>
      <xdr:row>95</xdr:row>
      <xdr:rowOff>153257</xdr:rowOff>
    </xdr:to>
    <xdr:sp macro="" textlink="">
      <xdr:nvSpPr>
        <xdr:cNvPr id="461" name="フローチャート: 判断 460"/>
        <xdr:cNvSpPr/>
      </xdr:nvSpPr>
      <xdr:spPr>
        <a:xfrm>
          <a:off x="10426700" y="1633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55614</xdr:rowOff>
    </xdr:from>
    <xdr:to>
      <xdr:col>50</xdr:col>
      <xdr:colOff>114300</xdr:colOff>
      <xdr:row>93</xdr:row>
      <xdr:rowOff>108458</xdr:rowOff>
    </xdr:to>
    <xdr:cxnSp macro="">
      <xdr:nvCxnSpPr>
        <xdr:cNvPr id="462" name="直線コネクタ 461"/>
        <xdr:cNvCxnSpPr/>
      </xdr:nvCxnSpPr>
      <xdr:spPr>
        <a:xfrm>
          <a:off x="8750300" y="16000464"/>
          <a:ext cx="889000" cy="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47580</xdr:rowOff>
    </xdr:from>
    <xdr:to>
      <xdr:col>50</xdr:col>
      <xdr:colOff>165100</xdr:colOff>
      <xdr:row>95</xdr:row>
      <xdr:rowOff>149180</xdr:rowOff>
    </xdr:to>
    <xdr:sp macro="" textlink="">
      <xdr:nvSpPr>
        <xdr:cNvPr id="463" name="フローチャート: 判断 462"/>
        <xdr:cNvSpPr/>
      </xdr:nvSpPr>
      <xdr:spPr>
        <a:xfrm>
          <a:off x="9588500" y="163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140307</xdr:rowOff>
    </xdr:from>
    <xdr:ext cx="534377" cy="259045"/>
    <xdr:sp macro="" textlink="">
      <xdr:nvSpPr>
        <xdr:cNvPr id="464" name="テキスト ボックス 463"/>
        <xdr:cNvSpPr txBox="1"/>
      </xdr:nvSpPr>
      <xdr:spPr>
        <a:xfrm>
          <a:off x="9372111" y="164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2730</xdr:rowOff>
    </xdr:from>
    <xdr:to>
      <xdr:col>45</xdr:col>
      <xdr:colOff>177800</xdr:colOff>
      <xdr:row>93</xdr:row>
      <xdr:rowOff>55614</xdr:rowOff>
    </xdr:to>
    <xdr:cxnSp macro="">
      <xdr:nvCxnSpPr>
        <xdr:cNvPr id="465" name="直線コネクタ 464"/>
        <xdr:cNvCxnSpPr/>
      </xdr:nvCxnSpPr>
      <xdr:spPr>
        <a:xfrm>
          <a:off x="7861300" y="15947580"/>
          <a:ext cx="889000" cy="5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170281</xdr:rowOff>
    </xdr:from>
    <xdr:to>
      <xdr:col>46</xdr:col>
      <xdr:colOff>38100</xdr:colOff>
      <xdr:row>95</xdr:row>
      <xdr:rowOff>100431</xdr:rowOff>
    </xdr:to>
    <xdr:sp macro="" textlink="">
      <xdr:nvSpPr>
        <xdr:cNvPr id="466" name="フローチャート: 判断 465"/>
        <xdr:cNvSpPr/>
      </xdr:nvSpPr>
      <xdr:spPr>
        <a:xfrm>
          <a:off x="8699500" y="162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91558</xdr:rowOff>
    </xdr:from>
    <xdr:ext cx="534377" cy="259045"/>
    <xdr:sp macro="" textlink="">
      <xdr:nvSpPr>
        <xdr:cNvPr id="467" name="テキスト ボックス 466"/>
        <xdr:cNvSpPr txBox="1"/>
      </xdr:nvSpPr>
      <xdr:spPr>
        <a:xfrm>
          <a:off x="8483111" y="163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2617</xdr:rowOff>
    </xdr:from>
    <xdr:to>
      <xdr:col>41</xdr:col>
      <xdr:colOff>50800</xdr:colOff>
      <xdr:row>93</xdr:row>
      <xdr:rowOff>2730</xdr:rowOff>
    </xdr:to>
    <xdr:cxnSp macro="">
      <xdr:nvCxnSpPr>
        <xdr:cNvPr id="468" name="直線コネクタ 467"/>
        <xdr:cNvCxnSpPr/>
      </xdr:nvCxnSpPr>
      <xdr:spPr>
        <a:xfrm>
          <a:off x="6972300" y="15604567"/>
          <a:ext cx="889000" cy="34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160852</xdr:rowOff>
    </xdr:from>
    <xdr:to>
      <xdr:col>41</xdr:col>
      <xdr:colOff>101600</xdr:colOff>
      <xdr:row>95</xdr:row>
      <xdr:rowOff>91002</xdr:rowOff>
    </xdr:to>
    <xdr:sp macro="" textlink="">
      <xdr:nvSpPr>
        <xdr:cNvPr id="469" name="フローチャート: 判断 468"/>
        <xdr:cNvSpPr/>
      </xdr:nvSpPr>
      <xdr:spPr>
        <a:xfrm>
          <a:off x="7810500" y="1627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82129</xdr:rowOff>
    </xdr:from>
    <xdr:ext cx="534377" cy="259045"/>
    <xdr:sp macro="" textlink="">
      <xdr:nvSpPr>
        <xdr:cNvPr id="470" name="テキスト ボックス 469"/>
        <xdr:cNvSpPr txBox="1"/>
      </xdr:nvSpPr>
      <xdr:spPr>
        <a:xfrm>
          <a:off x="7594111" y="1636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134238</xdr:rowOff>
    </xdr:from>
    <xdr:to>
      <xdr:col>36</xdr:col>
      <xdr:colOff>165100</xdr:colOff>
      <xdr:row>95</xdr:row>
      <xdr:rowOff>64388</xdr:rowOff>
    </xdr:to>
    <xdr:sp macro="" textlink="">
      <xdr:nvSpPr>
        <xdr:cNvPr id="471" name="フローチャート: 判断 470"/>
        <xdr:cNvSpPr/>
      </xdr:nvSpPr>
      <xdr:spPr>
        <a:xfrm>
          <a:off x="6921500" y="1625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55515</xdr:rowOff>
    </xdr:from>
    <xdr:ext cx="534377" cy="259045"/>
    <xdr:sp macro="" textlink="">
      <xdr:nvSpPr>
        <xdr:cNvPr id="472" name="テキスト ボックス 471"/>
        <xdr:cNvSpPr txBox="1"/>
      </xdr:nvSpPr>
      <xdr:spPr>
        <a:xfrm>
          <a:off x="6705111" y="1634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71659</xdr:rowOff>
    </xdr:from>
    <xdr:to>
      <xdr:col>55</xdr:col>
      <xdr:colOff>50800</xdr:colOff>
      <xdr:row>94</xdr:row>
      <xdr:rowOff>1809</xdr:rowOff>
    </xdr:to>
    <xdr:sp macro="" textlink="">
      <xdr:nvSpPr>
        <xdr:cNvPr id="478" name="楕円 477"/>
        <xdr:cNvSpPr/>
      </xdr:nvSpPr>
      <xdr:spPr>
        <a:xfrm>
          <a:off x="10426700" y="160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94536</xdr:rowOff>
    </xdr:from>
    <xdr:ext cx="534377" cy="259045"/>
    <xdr:sp macro="" textlink="">
      <xdr:nvSpPr>
        <xdr:cNvPr id="479" name="土木費該当値テキスト"/>
        <xdr:cNvSpPr txBox="1"/>
      </xdr:nvSpPr>
      <xdr:spPr>
        <a:xfrm>
          <a:off x="10528300" y="1586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57658</xdr:rowOff>
    </xdr:from>
    <xdr:to>
      <xdr:col>50</xdr:col>
      <xdr:colOff>165100</xdr:colOff>
      <xdr:row>93</xdr:row>
      <xdr:rowOff>159258</xdr:rowOff>
    </xdr:to>
    <xdr:sp macro="" textlink="">
      <xdr:nvSpPr>
        <xdr:cNvPr id="480" name="楕円 479"/>
        <xdr:cNvSpPr/>
      </xdr:nvSpPr>
      <xdr:spPr>
        <a:xfrm>
          <a:off x="9588500" y="160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4335</xdr:rowOff>
    </xdr:from>
    <xdr:ext cx="534377" cy="259045"/>
    <xdr:sp macro="" textlink="">
      <xdr:nvSpPr>
        <xdr:cNvPr id="481" name="テキスト ボックス 480"/>
        <xdr:cNvSpPr txBox="1"/>
      </xdr:nvSpPr>
      <xdr:spPr>
        <a:xfrm>
          <a:off x="9372111" y="1577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4814</xdr:rowOff>
    </xdr:from>
    <xdr:to>
      <xdr:col>46</xdr:col>
      <xdr:colOff>38100</xdr:colOff>
      <xdr:row>93</xdr:row>
      <xdr:rowOff>106414</xdr:rowOff>
    </xdr:to>
    <xdr:sp macro="" textlink="">
      <xdr:nvSpPr>
        <xdr:cNvPr id="482" name="楕円 481"/>
        <xdr:cNvSpPr/>
      </xdr:nvSpPr>
      <xdr:spPr>
        <a:xfrm>
          <a:off x="8699500" y="159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122941</xdr:rowOff>
    </xdr:from>
    <xdr:ext cx="534377" cy="259045"/>
    <xdr:sp macro="" textlink="">
      <xdr:nvSpPr>
        <xdr:cNvPr id="483" name="テキスト ボックス 482"/>
        <xdr:cNvSpPr txBox="1"/>
      </xdr:nvSpPr>
      <xdr:spPr>
        <a:xfrm>
          <a:off x="8483111" y="1572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123380</xdr:rowOff>
    </xdr:from>
    <xdr:to>
      <xdr:col>41</xdr:col>
      <xdr:colOff>101600</xdr:colOff>
      <xdr:row>93</xdr:row>
      <xdr:rowOff>53530</xdr:rowOff>
    </xdr:to>
    <xdr:sp macro="" textlink="">
      <xdr:nvSpPr>
        <xdr:cNvPr id="484" name="楕円 483"/>
        <xdr:cNvSpPr/>
      </xdr:nvSpPr>
      <xdr:spPr>
        <a:xfrm>
          <a:off x="7810500" y="158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70057</xdr:rowOff>
    </xdr:from>
    <xdr:ext cx="534377" cy="259045"/>
    <xdr:sp macro="" textlink="">
      <xdr:nvSpPr>
        <xdr:cNvPr id="485" name="テキスト ボックス 484"/>
        <xdr:cNvSpPr txBox="1"/>
      </xdr:nvSpPr>
      <xdr:spPr>
        <a:xfrm>
          <a:off x="7594111" y="156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123267</xdr:rowOff>
    </xdr:from>
    <xdr:to>
      <xdr:col>36</xdr:col>
      <xdr:colOff>165100</xdr:colOff>
      <xdr:row>91</xdr:row>
      <xdr:rowOff>53417</xdr:rowOff>
    </xdr:to>
    <xdr:sp macro="" textlink="">
      <xdr:nvSpPr>
        <xdr:cNvPr id="486" name="楕円 485"/>
        <xdr:cNvSpPr/>
      </xdr:nvSpPr>
      <xdr:spPr>
        <a:xfrm>
          <a:off x="6921500" y="155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69944</xdr:rowOff>
    </xdr:from>
    <xdr:ext cx="534377" cy="259045"/>
    <xdr:sp macro="" textlink="">
      <xdr:nvSpPr>
        <xdr:cNvPr id="487" name="テキスト ボックス 486"/>
        <xdr:cNvSpPr txBox="1"/>
      </xdr:nvSpPr>
      <xdr:spPr>
        <a:xfrm>
          <a:off x="6705111" y="1532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2" name="直線コネクタ 511"/>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3"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4" name="直線コネクタ 513"/>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5"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6" name="直線コネクタ 515"/>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30480</xdr:rowOff>
    </xdr:from>
    <xdr:to>
      <xdr:col>85</xdr:col>
      <xdr:colOff>127000</xdr:colOff>
      <xdr:row>36</xdr:row>
      <xdr:rowOff>78740</xdr:rowOff>
    </xdr:to>
    <xdr:cxnSp macro="">
      <xdr:nvCxnSpPr>
        <xdr:cNvPr id="517" name="直線コネクタ 516"/>
        <xdr:cNvCxnSpPr/>
      </xdr:nvCxnSpPr>
      <xdr:spPr>
        <a:xfrm flipV="1">
          <a:off x="15481300" y="5688330"/>
          <a:ext cx="838200" cy="56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109872</xdr:rowOff>
    </xdr:from>
    <xdr:ext cx="534377" cy="259045"/>
    <xdr:sp macro="" textlink="">
      <xdr:nvSpPr>
        <xdr:cNvPr id="518" name="消防費平均値テキスト"/>
        <xdr:cNvSpPr txBox="1"/>
      </xdr:nvSpPr>
      <xdr:spPr>
        <a:xfrm>
          <a:off x="16370300" y="6110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19" name="フローチャート: 判断 518"/>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132461</xdr:rowOff>
    </xdr:from>
    <xdr:to>
      <xdr:col>81</xdr:col>
      <xdr:colOff>50800</xdr:colOff>
      <xdr:row>36</xdr:row>
      <xdr:rowOff>78740</xdr:rowOff>
    </xdr:to>
    <xdr:cxnSp macro="">
      <xdr:nvCxnSpPr>
        <xdr:cNvPr id="520" name="直線コネクタ 519"/>
        <xdr:cNvCxnSpPr/>
      </xdr:nvCxnSpPr>
      <xdr:spPr>
        <a:xfrm>
          <a:off x="14592300" y="6133211"/>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1" name="フローチャート: 判断 520"/>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2" name="テキスト ボックス 521"/>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120904</xdr:rowOff>
    </xdr:from>
    <xdr:to>
      <xdr:col>76</xdr:col>
      <xdr:colOff>114300</xdr:colOff>
      <xdr:row>35</xdr:row>
      <xdr:rowOff>132461</xdr:rowOff>
    </xdr:to>
    <xdr:cxnSp macro="">
      <xdr:nvCxnSpPr>
        <xdr:cNvPr id="523" name="直線コネクタ 522"/>
        <xdr:cNvCxnSpPr/>
      </xdr:nvCxnSpPr>
      <xdr:spPr>
        <a:xfrm>
          <a:off x="13703300" y="5950204"/>
          <a:ext cx="889000" cy="1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4" name="フローチャート: 判断 523"/>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25" name="テキスト ボックス 524"/>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117856</xdr:rowOff>
    </xdr:from>
    <xdr:to>
      <xdr:col>71</xdr:col>
      <xdr:colOff>177800</xdr:colOff>
      <xdr:row>34</xdr:row>
      <xdr:rowOff>120904</xdr:rowOff>
    </xdr:to>
    <xdr:cxnSp macro="">
      <xdr:nvCxnSpPr>
        <xdr:cNvPr id="526" name="直線コネクタ 525"/>
        <xdr:cNvCxnSpPr/>
      </xdr:nvCxnSpPr>
      <xdr:spPr>
        <a:xfrm>
          <a:off x="12814300" y="5261356"/>
          <a:ext cx="889000" cy="68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27" name="フローチャート: 判断 526"/>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153306</xdr:rowOff>
    </xdr:from>
    <xdr:ext cx="534377" cy="259045"/>
    <xdr:sp macro="" textlink="">
      <xdr:nvSpPr>
        <xdr:cNvPr id="528" name="テキスト ボックス 527"/>
        <xdr:cNvSpPr txBox="1"/>
      </xdr:nvSpPr>
      <xdr:spPr>
        <a:xfrm>
          <a:off x="13436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29" name="フローチャート: 判断 528"/>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151655</xdr:rowOff>
    </xdr:from>
    <xdr:ext cx="534377" cy="259045"/>
    <xdr:sp macro="" textlink="">
      <xdr:nvSpPr>
        <xdr:cNvPr id="530" name="テキスト ボックス 529"/>
        <xdr:cNvSpPr txBox="1"/>
      </xdr:nvSpPr>
      <xdr:spPr>
        <a:xfrm>
          <a:off x="12547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151130</xdr:rowOff>
    </xdr:from>
    <xdr:to>
      <xdr:col>85</xdr:col>
      <xdr:colOff>177800</xdr:colOff>
      <xdr:row>33</xdr:row>
      <xdr:rowOff>81280</xdr:rowOff>
    </xdr:to>
    <xdr:sp macro="" textlink="">
      <xdr:nvSpPr>
        <xdr:cNvPr id="536" name="楕円 535"/>
        <xdr:cNvSpPr/>
      </xdr:nvSpPr>
      <xdr:spPr>
        <a:xfrm>
          <a:off x="162687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2557</xdr:rowOff>
    </xdr:from>
    <xdr:ext cx="534377" cy="259045"/>
    <xdr:sp macro="" textlink="">
      <xdr:nvSpPr>
        <xdr:cNvPr id="537" name="消防費該当値テキスト"/>
        <xdr:cNvSpPr txBox="1"/>
      </xdr:nvSpPr>
      <xdr:spPr>
        <a:xfrm>
          <a:off x="16370300" y="548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27940</xdr:rowOff>
    </xdr:from>
    <xdr:to>
      <xdr:col>81</xdr:col>
      <xdr:colOff>101600</xdr:colOff>
      <xdr:row>36</xdr:row>
      <xdr:rowOff>129540</xdr:rowOff>
    </xdr:to>
    <xdr:sp macro="" textlink="">
      <xdr:nvSpPr>
        <xdr:cNvPr id="538" name="楕円 537"/>
        <xdr:cNvSpPr/>
      </xdr:nvSpPr>
      <xdr:spPr>
        <a:xfrm>
          <a:off x="154305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146067</xdr:rowOff>
    </xdr:from>
    <xdr:ext cx="534377" cy="259045"/>
    <xdr:sp macro="" textlink="">
      <xdr:nvSpPr>
        <xdr:cNvPr id="539" name="テキスト ボックス 538"/>
        <xdr:cNvSpPr txBox="1"/>
      </xdr:nvSpPr>
      <xdr:spPr>
        <a:xfrm>
          <a:off x="15214111" y="59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81661</xdr:rowOff>
    </xdr:from>
    <xdr:to>
      <xdr:col>76</xdr:col>
      <xdr:colOff>165100</xdr:colOff>
      <xdr:row>36</xdr:row>
      <xdr:rowOff>11811</xdr:rowOff>
    </xdr:to>
    <xdr:sp macro="" textlink="">
      <xdr:nvSpPr>
        <xdr:cNvPr id="540" name="楕円 539"/>
        <xdr:cNvSpPr/>
      </xdr:nvSpPr>
      <xdr:spPr>
        <a:xfrm>
          <a:off x="145415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28338</xdr:rowOff>
    </xdr:from>
    <xdr:ext cx="534377" cy="259045"/>
    <xdr:sp macro="" textlink="">
      <xdr:nvSpPr>
        <xdr:cNvPr id="541" name="テキスト ボックス 540"/>
        <xdr:cNvSpPr txBox="1"/>
      </xdr:nvSpPr>
      <xdr:spPr>
        <a:xfrm>
          <a:off x="14325111" y="585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70104</xdr:rowOff>
    </xdr:from>
    <xdr:to>
      <xdr:col>72</xdr:col>
      <xdr:colOff>38100</xdr:colOff>
      <xdr:row>35</xdr:row>
      <xdr:rowOff>254</xdr:rowOff>
    </xdr:to>
    <xdr:sp macro="" textlink="">
      <xdr:nvSpPr>
        <xdr:cNvPr id="542" name="楕円 541"/>
        <xdr:cNvSpPr/>
      </xdr:nvSpPr>
      <xdr:spPr>
        <a:xfrm>
          <a:off x="13652500" y="58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16781</xdr:rowOff>
    </xdr:from>
    <xdr:ext cx="534377" cy="259045"/>
    <xdr:sp macro="" textlink="">
      <xdr:nvSpPr>
        <xdr:cNvPr id="543" name="テキスト ボックス 542"/>
        <xdr:cNvSpPr txBox="1"/>
      </xdr:nvSpPr>
      <xdr:spPr>
        <a:xfrm>
          <a:off x="13436111" y="567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67056</xdr:rowOff>
    </xdr:from>
    <xdr:to>
      <xdr:col>67</xdr:col>
      <xdr:colOff>101600</xdr:colOff>
      <xdr:row>30</xdr:row>
      <xdr:rowOff>168656</xdr:rowOff>
    </xdr:to>
    <xdr:sp macro="" textlink="">
      <xdr:nvSpPr>
        <xdr:cNvPr id="544" name="楕円 543"/>
        <xdr:cNvSpPr/>
      </xdr:nvSpPr>
      <xdr:spPr>
        <a:xfrm>
          <a:off x="12763500" y="521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13733</xdr:rowOff>
    </xdr:from>
    <xdr:ext cx="534377" cy="259045"/>
    <xdr:sp macro="" textlink="">
      <xdr:nvSpPr>
        <xdr:cNvPr id="545" name="テキスト ボックス 544"/>
        <xdr:cNvSpPr txBox="1"/>
      </xdr:nvSpPr>
      <xdr:spPr>
        <a:xfrm>
          <a:off x="12547111" y="498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68" name="直線コネクタ 567"/>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69"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0" name="直線コネクタ 569"/>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1"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2" name="直線コネクタ 571"/>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125938</xdr:rowOff>
    </xdr:from>
    <xdr:to>
      <xdr:col>85</xdr:col>
      <xdr:colOff>127000</xdr:colOff>
      <xdr:row>54</xdr:row>
      <xdr:rowOff>3318</xdr:rowOff>
    </xdr:to>
    <xdr:cxnSp macro="">
      <xdr:nvCxnSpPr>
        <xdr:cNvPr id="573" name="直線コネクタ 572"/>
        <xdr:cNvCxnSpPr/>
      </xdr:nvCxnSpPr>
      <xdr:spPr>
        <a:xfrm>
          <a:off x="15481300" y="9212788"/>
          <a:ext cx="838200" cy="4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4" name="教育費平均値テキスト"/>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5" name="フローチャート: 判断 574"/>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125938</xdr:rowOff>
    </xdr:from>
    <xdr:to>
      <xdr:col>81</xdr:col>
      <xdr:colOff>50800</xdr:colOff>
      <xdr:row>56</xdr:row>
      <xdr:rowOff>17399</xdr:rowOff>
    </xdr:to>
    <xdr:cxnSp macro="">
      <xdr:nvCxnSpPr>
        <xdr:cNvPr id="576" name="直線コネクタ 575"/>
        <xdr:cNvCxnSpPr/>
      </xdr:nvCxnSpPr>
      <xdr:spPr>
        <a:xfrm flipV="1">
          <a:off x="14592300" y="9212788"/>
          <a:ext cx="889000" cy="40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77" name="フローチャート: 判断 576"/>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78" name="テキスト ボックス 577"/>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63233</xdr:rowOff>
    </xdr:from>
    <xdr:to>
      <xdr:col>76</xdr:col>
      <xdr:colOff>114300</xdr:colOff>
      <xdr:row>56</xdr:row>
      <xdr:rowOff>17399</xdr:rowOff>
    </xdr:to>
    <xdr:cxnSp macro="">
      <xdr:nvCxnSpPr>
        <xdr:cNvPr id="579" name="直線コネクタ 578"/>
        <xdr:cNvCxnSpPr/>
      </xdr:nvCxnSpPr>
      <xdr:spPr>
        <a:xfrm>
          <a:off x="13703300" y="9492983"/>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0" name="フローチャート: 判断 579"/>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1" name="テキスト ボックス 580"/>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63233</xdr:rowOff>
    </xdr:from>
    <xdr:to>
      <xdr:col>71</xdr:col>
      <xdr:colOff>177800</xdr:colOff>
      <xdr:row>56</xdr:row>
      <xdr:rowOff>42225</xdr:rowOff>
    </xdr:to>
    <xdr:cxnSp macro="">
      <xdr:nvCxnSpPr>
        <xdr:cNvPr id="582" name="直線コネクタ 581"/>
        <xdr:cNvCxnSpPr/>
      </xdr:nvCxnSpPr>
      <xdr:spPr>
        <a:xfrm flipV="1">
          <a:off x="12814300" y="9492983"/>
          <a:ext cx="889000" cy="15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3" name="フローチャート: 判断 582"/>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107263</xdr:rowOff>
    </xdr:from>
    <xdr:ext cx="534377" cy="259045"/>
    <xdr:sp macro="" textlink="">
      <xdr:nvSpPr>
        <xdr:cNvPr id="584" name="テキスト ボックス 583"/>
        <xdr:cNvSpPr txBox="1"/>
      </xdr:nvSpPr>
      <xdr:spPr>
        <a:xfrm>
          <a:off x="13436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85" name="フローチャート: 判断 584"/>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106943</xdr:rowOff>
    </xdr:from>
    <xdr:ext cx="534377" cy="259045"/>
    <xdr:sp macro="" textlink="">
      <xdr:nvSpPr>
        <xdr:cNvPr id="586" name="テキスト ボックス 585"/>
        <xdr:cNvSpPr txBox="1"/>
      </xdr:nvSpPr>
      <xdr:spPr>
        <a:xfrm>
          <a:off x="12547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123968</xdr:rowOff>
    </xdr:from>
    <xdr:to>
      <xdr:col>85</xdr:col>
      <xdr:colOff>177800</xdr:colOff>
      <xdr:row>54</xdr:row>
      <xdr:rowOff>54118</xdr:rowOff>
    </xdr:to>
    <xdr:sp macro="" textlink="">
      <xdr:nvSpPr>
        <xdr:cNvPr id="592" name="楕円 591"/>
        <xdr:cNvSpPr/>
      </xdr:nvSpPr>
      <xdr:spPr>
        <a:xfrm>
          <a:off x="16268700" y="921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146845</xdr:rowOff>
    </xdr:from>
    <xdr:ext cx="534377" cy="259045"/>
    <xdr:sp macro="" textlink="">
      <xdr:nvSpPr>
        <xdr:cNvPr id="593" name="教育費該当値テキスト"/>
        <xdr:cNvSpPr txBox="1"/>
      </xdr:nvSpPr>
      <xdr:spPr>
        <a:xfrm>
          <a:off x="16370300" y="906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75138</xdr:rowOff>
    </xdr:from>
    <xdr:to>
      <xdr:col>81</xdr:col>
      <xdr:colOff>101600</xdr:colOff>
      <xdr:row>54</xdr:row>
      <xdr:rowOff>5288</xdr:rowOff>
    </xdr:to>
    <xdr:sp macro="" textlink="">
      <xdr:nvSpPr>
        <xdr:cNvPr id="594" name="楕円 593"/>
        <xdr:cNvSpPr/>
      </xdr:nvSpPr>
      <xdr:spPr>
        <a:xfrm>
          <a:off x="15430500" y="91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21815</xdr:rowOff>
    </xdr:from>
    <xdr:ext cx="534377" cy="259045"/>
    <xdr:sp macro="" textlink="">
      <xdr:nvSpPr>
        <xdr:cNvPr id="595" name="テキスト ボックス 594"/>
        <xdr:cNvSpPr txBox="1"/>
      </xdr:nvSpPr>
      <xdr:spPr>
        <a:xfrm>
          <a:off x="15214111" y="89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138049</xdr:rowOff>
    </xdr:from>
    <xdr:to>
      <xdr:col>76</xdr:col>
      <xdr:colOff>165100</xdr:colOff>
      <xdr:row>56</xdr:row>
      <xdr:rowOff>68199</xdr:rowOff>
    </xdr:to>
    <xdr:sp macro="" textlink="">
      <xdr:nvSpPr>
        <xdr:cNvPr id="596" name="楕円 595"/>
        <xdr:cNvSpPr/>
      </xdr:nvSpPr>
      <xdr:spPr>
        <a:xfrm>
          <a:off x="14541500" y="95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84726</xdr:rowOff>
    </xdr:from>
    <xdr:ext cx="534377" cy="259045"/>
    <xdr:sp macro="" textlink="">
      <xdr:nvSpPr>
        <xdr:cNvPr id="597" name="テキスト ボックス 596"/>
        <xdr:cNvSpPr txBox="1"/>
      </xdr:nvSpPr>
      <xdr:spPr>
        <a:xfrm>
          <a:off x="14325111" y="93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12433</xdr:rowOff>
    </xdr:from>
    <xdr:to>
      <xdr:col>72</xdr:col>
      <xdr:colOff>38100</xdr:colOff>
      <xdr:row>55</xdr:row>
      <xdr:rowOff>114033</xdr:rowOff>
    </xdr:to>
    <xdr:sp macro="" textlink="">
      <xdr:nvSpPr>
        <xdr:cNvPr id="598" name="楕円 597"/>
        <xdr:cNvSpPr/>
      </xdr:nvSpPr>
      <xdr:spPr>
        <a:xfrm>
          <a:off x="13652500" y="94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130560</xdr:rowOff>
    </xdr:from>
    <xdr:ext cx="534377" cy="259045"/>
    <xdr:sp macro="" textlink="">
      <xdr:nvSpPr>
        <xdr:cNvPr id="599" name="テキスト ボックス 598"/>
        <xdr:cNvSpPr txBox="1"/>
      </xdr:nvSpPr>
      <xdr:spPr>
        <a:xfrm>
          <a:off x="13436111" y="921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162875</xdr:rowOff>
    </xdr:from>
    <xdr:to>
      <xdr:col>67</xdr:col>
      <xdr:colOff>101600</xdr:colOff>
      <xdr:row>56</xdr:row>
      <xdr:rowOff>93025</xdr:rowOff>
    </xdr:to>
    <xdr:sp macro="" textlink="">
      <xdr:nvSpPr>
        <xdr:cNvPr id="600" name="楕円 599"/>
        <xdr:cNvSpPr/>
      </xdr:nvSpPr>
      <xdr:spPr>
        <a:xfrm>
          <a:off x="12763500" y="9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109552</xdr:rowOff>
    </xdr:from>
    <xdr:ext cx="534377" cy="259045"/>
    <xdr:sp macro="" textlink="">
      <xdr:nvSpPr>
        <xdr:cNvPr id="601" name="テキスト ボックス 600"/>
        <xdr:cNvSpPr txBox="1"/>
      </xdr:nvSpPr>
      <xdr:spPr>
        <a:xfrm>
          <a:off x="12547111" y="93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27" name="直線コネクタ 626"/>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28"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0"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1" name="直線コネクタ 630"/>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3029</xdr:rowOff>
    </xdr:from>
    <xdr:to>
      <xdr:col>85</xdr:col>
      <xdr:colOff>127000</xdr:colOff>
      <xdr:row>79</xdr:row>
      <xdr:rowOff>98879</xdr:rowOff>
    </xdr:to>
    <xdr:cxnSp macro="">
      <xdr:nvCxnSpPr>
        <xdr:cNvPr id="632" name="直線コネクタ 631"/>
        <xdr:cNvCxnSpPr/>
      </xdr:nvCxnSpPr>
      <xdr:spPr>
        <a:xfrm>
          <a:off x="15481300" y="13547579"/>
          <a:ext cx="838200" cy="9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3"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4" name="フローチャート: 判断 633"/>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3029</xdr:rowOff>
    </xdr:from>
    <xdr:to>
      <xdr:col>81</xdr:col>
      <xdr:colOff>50800</xdr:colOff>
      <xdr:row>79</xdr:row>
      <xdr:rowOff>70140</xdr:rowOff>
    </xdr:to>
    <xdr:cxnSp macro="">
      <xdr:nvCxnSpPr>
        <xdr:cNvPr id="635" name="直線コネクタ 634"/>
        <xdr:cNvCxnSpPr/>
      </xdr:nvCxnSpPr>
      <xdr:spPr>
        <a:xfrm flipV="1">
          <a:off x="14592300" y="13547579"/>
          <a:ext cx="889000" cy="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6" name="フローチャート: 判断 635"/>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106190</xdr:rowOff>
    </xdr:from>
    <xdr:ext cx="378565" cy="259045"/>
    <xdr:sp macro="" textlink="">
      <xdr:nvSpPr>
        <xdr:cNvPr id="637" name="テキスト ボックス 636"/>
        <xdr:cNvSpPr txBox="1"/>
      </xdr:nvSpPr>
      <xdr:spPr>
        <a:xfrm>
          <a:off x="15292017" y="1365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70140</xdr:rowOff>
    </xdr:from>
    <xdr:to>
      <xdr:col>76</xdr:col>
      <xdr:colOff>114300</xdr:colOff>
      <xdr:row>79</xdr:row>
      <xdr:rowOff>98879</xdr:rowOff>
    </xdr:to>
    <xdr:cxnSp macro="">
      <xdr:nvCxnSpPr>
        <xdr:cNvPr id="638" name="直線コネクタ 637"/>
        <xdr:cNvCxnSpPr/>
      </xdr:nvCxnSpPr>
      <xdr:spPr>
        <a:xfrm flipV="1">
          <a:off x="13703300" y="13614690"/>
          <a:ext cx="8890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39" name="フローチャート: 判断 638"/>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0" name="テキスト ボックス 639"/>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49076</xdr:rowOff>
    </xdr:from>
    <xdr:to>
      <xdr:col>71</xdr:col>
      <xdr:colOff>177800</xdr:colOff>
      <xdr:row>79</xdr:row>
      <xdr:rowOff>98879</xdr:rowOff>
    </xdr:to>
    <xdr:cxnSp macro="">
      <xdr:nvCxnSpPr>
        <xdr:cNvPr id="641" name="直線コネクタ 640"/>
        <xdr:cNvCxnSpPr/>
      </xdr:nvCxnSpPr>
      <xdr:spPr>
        <a:xfrm>
          <a:off x="12814300" y="13593626"/>
          <a:ext cx="889000" cy="4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2" name="フローチャート: 判断 641"/>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3" name="テキスト ボックス 642"/>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4" name="フローチャート: 判断 643"/>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45" name="テキスト ボックス 644"/>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154359</xdr:rowOff>
    </xdr:from>
    <xdr:ext cx="249299" cy="259045"/>
    <xdr:sp macro="" textlink="">
      <xdr:nvSpPr>
        <xdr:cNvPr id="652" name="災害復旧費該当値テキスト"/>
        <xdr:cNvSpPr txBox="1"/>
      </xdr:nvSpPr>
      <xdr:spPr>
        <a:xfrm>
          <a:off x="16370300" y="13527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123679</xdr:rowOff>
    </xdr:from>
    <xdr:to>
      <xdr:col>81</xdr:col>
      <xdr:colOff>101600</xdr:colOff>
      <xdr:row>79</xdr:row>
      <xdr:rowOff>53829</xdr:rowOff>
    </xdr:to>
    <xdr:sp macro="" textlink="">
      <xdr:nvSpPr>
        <xdr:cNvPr id="653" name="楕円 652"/>
        <xdr:cNvSpPr/>
      </xdr:nvSpPr>
      <xdr:spPr>
        <a:xfrm>
          <a:off x="15430500" y="134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70356</xdr:rowOff>
    </xdr:from>
    <xdr:ext cx="378565" cy="259045"/>
    <xdr:sp macro="" textlink="">
      <xdr:nvSpPr>
        <xdr:cNvPr id="654" name="テキスト ボックス 653"/>
        <xdr:cNvSpPr txBox="1"/>
      </xdr:nvSpPr>
      <xdr:spPr>
        <a:xfrm>
          <a:off x="15292017" y="13272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19340</xdr:rowOff>
    </xdr:from>
    <xdr:to>
      <xdr:col>76</xdr:col>
      <xdr:colOff>165100</xdr:colOff>
      <xdr:row>79</xdr:row>
      <xdr:rowOff>120940</xdr:rowOff>
    </xdr:to>
    <xdr:sp macro="" textlink="">
      <xdr:nvSpPr>
        <xdr:cNvPr id="655" name="楕円 654"/>
        <xdr:cNvSpPr/>
      </xdr:nvSpPr>
      <xdr:spPr>
        <a:xfrm>
          <a:off x="14541500" y="135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112067</xdr:rowOff>
    </xdr:from>
    <xdr:ext cx="378565" cy="259045"/>
    <xdr:sp macro="" textlink="">
      <xdr:nvSpPr>
        <xdr:cNvPr id="656" name="テキスト ボックス 655"/>
        <xdr:cNvSpPr txBox="1"/>
      </xdr:nvSpPr>
      <xdr:spPr>
        <a:xfrm>
          <a:off x="14403017" y="13656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169726</xdr:rowOff>
    </xdr:from>
    <xdr:to>
      <xdr:col>67</xdr:col>
      <xdr:colOff>101600</xdr:colOff>
      <xdr:row>79</xdr:row>
      <xdr:rowOff>99876</xdr:rowOff>
    </xdr:to>
    <xdr:sp macro="" textlink="">
      <xdr:nvSpPr>
        <xdr:cNvPr id="659" name="楕円 658"/>
        <xdr:cNvSpPr/>
      </xdr:nvSpPr>
      <xdr:spPr>
        <a:xfrm>
          <a:off x="12763500" y="1354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91003</xdr:rowOff>
    </xdr:from>
    <xdr:ext cx="378565" cy="259045"/>
    <xdr:sp macro="" textlink="">
      <xdr:nvSpPr>
        <xdr:cNvPr id="660" name="テキスト ボックス 659"/>
        <xdr:cNvSpPr txBox="1"/>
      </xdr:nvSpPr>
      <xdr:spPr>
        <a:xfrm>
          <a:off x="12625017" y="13635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3" name="テキスト ボックス 672"/>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3" name="直線コネクタ 682"/>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4"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5" name="直線コネクタ 684"/>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6"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87" name="直線コネクタ 686"/>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134579</xdr:rowOff>
    </xdr:from>
    <xdr:to>
      <xdr:col>85</xdr:col>
      <xdr:colOff>127000</xdr:colOff>
      <xdr:row>95</xdr:row>
      <xdr:rowOff>146306</xdr:rowOff>
    </xdr:to>
    <xdr:cxnSp macro="">
      <xdr:nvCxnSpPr>
        <xdr:cNvPr id="688" name="直線コネクタ 687"/>
        <xdr:cNvCxnSpPr/>
      </xdr:nvCxnSpPr>
      <xdr:spPr>
        <a:xfrm>
          <a:off x="15481300" y="16422329"/>
          <a:ext cx="8382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72403</xdr:rowOff>
    </xdr:from>
    <xdr:ext cx="534377" cy="259045"/>
    <xdr:sp macro="" textlink="">
      <xdr:nvSpPr>
        <xdr:cNvPr id="689" name="公債費平均値テキスト"/>
        <xdr:cNvSpPr txBox="1"/>
      </xdr:nvSpPr>
      <xdr:spPr>
        <a:xfrm>
          <a:off x="16370300" y="16703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0" name="フローチャート: 判断 689"/>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125276</xdr:rowOff>
    </xdr:from>
    <xdr:to>
      <xdr:col>81</xdr:col>
      <xdr:colOff>50800</xdr:colOff>
      <xdr:row>95</xdr:row>
      <xdr:rowOff>134579</xdr:rowOff>
    </xdr:to>
    <xdr:cxnSp macro="">
      <xdr:nvCxnSpPr>
        <xdr:cNvPr id="691" name="直線コネクタ 690"/>
        <xdr:cNvCxnSpPr/>
      </xdr:nvCxnSpPr>
      <xdr:spPr>
        <a:xfrm>
          <a:off x="14592300" y="16413026"/>
          <a:ext cx="889000" cy="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2" name="フローチャート: 判断 691"/>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3" name="テキスト ボックス 692"/>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119628</xdr:rowOff>
    </xdr:from>
    <xdr:to>
      <xdr:col>76</xdr:col>
      <xdr:colOff>114300</xdr:colOff>
      <xdr:row>95</xdr:row>
      <xdr:rowOff>125276</xdr:rowOff>
    </xdr:to>
    <xdr:cxnSp macro="">
      <xdr:nvCxnSpPr>
        <xdr:cNvPr id="694" name="直線コネクタ 693"/>
        <xdr:cNvCxnSpPr/>
      </xdr:nvCxnSpPr>
      <xdr:spPr>
        <a:xfrm>
          <a:off x="13703300" y="16407378"/>
          <a:ext cx="8890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5" name="フローチャート: 判断 694"/>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696" name="テキスト ボックス 695"/>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119628</xdr:rowOff>
    </xdr:from>
    <xdr:to>
      <xdr:col>71</xdr:col>
      <xdr:colOff>177800</xdr:colOff>
      <xdr:row>96</xdr:row>
      <xdr:rowOff>17514</xdr:rowOff>
    </xdr:to>
    <xdr:cxnSp macro="">
      <xdr:nvCxnSpPr>
        <xdr:cNvPr id="697" name="直線コネクタ 696"/>
        <xdr:cNvCxnSpPr/>
      </xdr:nvCxnSpPr>
      <xdr:spPr>
        <a:xfrm flipV="1">
          <a:off x="12814300" y="16407378"/>
          <a:ext cx="889000" cy="6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698" name="フローチャート: 判断 697"/>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699" name="テキスト ボックス 698"/>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0" name="フローチャート: 判断 699"/>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157556</xdr:rowOff>
    </xdr:from>
    <xdr:ext cx="534377" cy="259045"/>
    <xdr:sp macro="" textlink="">
      <xdr:nvSpPr>
        <xdr:cNvPr id="701" name="テキスト ボックス 700"/>
        <xdr:cNvSpPr txBox="1"/>
      </xdr:nvSpPr>
      <xdr:spPr>
        <a:xfrm>
          <a:off x="12547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95506</xdr:rowOff>
    </xdr:from>
    <xdr:to>
      <xdr:col>85</xdr:col>
      <xdr:colOff>177800</xdr:colOff>
      <xdr:row>96</xdr:row>
      <xdr:rowOff>25656</xdr:rowOff>
    </xdr:to>
    <xdr:sp macro="" textlink="">
      <xdr:nvSpPr>
        <xdr:cNvPr id="707" name="楕円 706"/>
        <xdr:cNvSpPr/>
      </xdr:nvSpPr>
      <xdr:spPr>
        <a:xfrm>
          <a:off x="16268700" y="163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118383</xdr:rowOff>
    </xdr:from>
    <xdr:ext cx="534377" cy="259045"/>
    <xdr:sp macro="" textlink="">
      <xdr:nvSpPr>
        <xdr:cNvPr id="708" name="公債費該当値テキスト"/>
        <xdr:cNvSpPr txBox="1"/>
      </xdr:nvSpPr>
      <xdr:spPr>
        <a:xfrm>
          <a:off x="16370300" y="162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83779</xdr:rowOff>
    </xdr:from>
    <xdr:to>
      <xdr:col>81</xdr:col>
      <xdr:colOff>101600</xdr:colOff>
      <xdr:row>96</xdr:row>
      <xdr:rowOff>13929</xdr:rowOff>
    </xdr:to>
    <xdr:sp macro="" textlink="">
      <xdr:nvSpPr>
        <xdr:cNvPr id="709" name="楕円 708"/>
        <xdr:cNvSpPr/>
      </xdr:nvSpPr>
      <xdr:spPr>
        <a:xfrm>
          <a:off x="15430500" y="1637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30456</xdr:rowOff>
    </xdr:from>
    <xdr:ext cx="534377" cy="259045"/>
    <xdr:sp macro="" textlink="">
      <xdr:nvSpPr>
        <xdr:cNvPr id="710" name="テキスト ボックス 709"/>
        <xdr:cNvSpPr txBox="1"/>
      </xdr:nvSpPr>
      <xdr:spPr>
        <a:xfrm>
          <a:off x="15214111" y="161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74476</xdr:rowOff>
    </xdr:from>
    <xdr:to>
      <xdr:col>76</xdr:col>
      <xdr:colOff>165100</xdr:colOff>
      <xdr:row>96</xdr:row>
      <xdr:rowOff>4626</xdr:rowOff>
    </xdr:to>
    <xdr:sp macro="" textlink="">
      <xdr:nvSpPr>
        <xdr:cNvPr id="711" name="楕円 710"/>
        <xdr:cNvSpPr/>
      </xdr:nvSpPr>
      <xdr:spPr>
        <a:xfrm>
          <a:off x="14541500" y="163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21153</xdr:rowOff>
    </xdr:from>
    <xdr:ext cx="534377" cy="259045"/>
    <xdr:sp macro="" textlink="">
      <xdr:nvSpPr>
        <xdr:cNvPr id="712" name="テキスト ボックス 711"/>
        <xdr:cNvSpPr txBox="1"/>
      </xdr:nvSpPr>
      <xdr:spPr>
        <a:xfrm>
          <a:off x="14325111" y="1613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68828</xdr:rowOff>
    </xdr:from>
    <xdr:to>
      <xdr:col>72</xdr:col>
      <xdr:colOff>38100</xdr:colOff>
      <xdr:row>95</xdr:row>
      <xdr:rowOff>170428</xdr:rowOff>
    </xdr:to>
    <xdr:sp macro="" textlink="">
      <xdr:nvSpPr>
        <xdr:cNvPr id="713" name="楕円 712"/>
        <xdr:cNvSpPr/>
      </xdr:nvSpPr>
      <xdr:spPr>
        <a:xfrm>
          <a:off x="13652500" y="163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15505</xdr:rowOff>
    </xdr:from>
    <xdr:ext cx="534377" cy="259045"/>
    <xdr:sp macro="" textlink="">
      <xdr:nvSpPr>
        <xdr:cNvPr id="714" name="テキスト ボックス 713"/>
        <xdr:cNvSpPr txBox="1"/>
      </xdr:nvSpPr>
      <xdr:spPr>
        <a:xfrm>
          <a:off x="13436111" y="161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138164</xdr:rowOff>
    </xdr:from>
    <xdr:to>
      <xdr:col>67</xdr:col>
      <xdr:colOff>101600</xdr:colOff>
      <xdr:row>96</xdr:row>
      <xdr:rowOff>68314</xdr:rowOff>
    </xdr:to>
    <xdr:sp macro="" textlink="">
      <xdr:nvSpPr>
        <xdr:cNvPr id="715" name="楕円 714"/>
        <xdr:cNvSpPr/>
      </xdr:nvSpPr>
      <xdr:spPr>
        <a:xfrm>
          <a:off x="12763500" y="16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84841</xdr:rowOff>
    </xdr:from>
    <xdr:ext cx="534377" cy="259045"/>
    <xdr:sp macro="" textlink="">
      <xdr:nvSpPr>
        <xdr:cNvPr id="716" name="テキスト ボックス 715"/>
        <xdr:cNvSpPr txBox="1"/>
      </xdr:nvSpPr>
      <xdr:spPr>
        <a:xfrm>
          <a:off x="12547111" y="162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0" name="直線コネクタ 73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4" name="直線コネクタ 74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6"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47" name="フローチャート: 判断 746"/>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49" name="フローチャート: 判断 748"/>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0" name="テキスト ボックス 749"/>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2" name="フローチャート: 判断 751"/>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3" name="テキスト ボックス 752"/>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5" name="フローチャート: 判断 754"/>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6" name="テキスト ボックス 755"/>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7" name="フローチャート: 判断 756"/>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58" name="テキスト ボックス 757"/>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55,966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円となっており、類似団体平均に比べ高止まりしているのは、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苫小牧東小学校及び東中学校改築事業や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緑小学校改築事業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など新築や改築に係る費用が増嵩していることなどが要因と考えられます。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民生費が類似団体より高止まりしているのは、生活保護費が高いことなどが要因と考えられます。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消防費が類似団体より増加したのは、消防署建替や消防車両整備に係る費用が増加したことなどが要因と考えられます。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財政健全化計画ステップ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年度）ステップ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年度）により財政健全化に向けた取組みを進め、財政基盤安定化計画（平成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財政基盤安定化計画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Second Stage</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に基づき、残高維持を図ってきたことで、財政調整基金残高の標準財政規模比は増加傾向にあり、実質収支額は黒字を維持しております。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今後も財政基盤安定化計画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Second Stage</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に基づき、残高維持に努めます。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標準財政規模に対する全ての会計の赤字や黒字を合算した「赤字」の比率である連結実質赤字比率は、早期健全化基準を下回っております。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effectLst/>
              <a:latin typeface="ＭＳ Ｐゴシック" panose="020B0600070205080204" pitchFamily="50" charset="-128"/>
              <a:ea typeface="ＭＳ Ｐゴシック" panose="020B0600070205080204" pitchFamily="50" charset="-128"/>
            </a:rPr>
            <a:t>連結実質赤字については生じていませんが、市立病院事業会計において、</a:t>
          </a:r>
        </a:p>
        <a:p>
          <a:r>
            <a:rPr lang="ja-JP" altLang="en-US" sz="1300">
              <a:effectLst/>
              <a:latin typeface="ＭＳ Ｐゴシック" panose="020B0600070205080204" pitchFamily="50" charset="-128"/>
              <a:ea typeface="ＭＳ Ｐゴシック" panose="020B0600070205080204" pitchFamily="50" charset="-128"/>
            </a:rPr>
            <a:t>医師の異動等に伴う診療の一部制限や出張応援医師の報酬増等により赤字額が増加しているため、今後も引き続き経営の改善に向けて、収益性の高い診療科の医師確保や更なる経費削減等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2131_&#33515;&#23567;&#29287;&#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真"/>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72.3</v>
          </cell>
          <cell r="BX51">
            <v>73.7</v>
          </cell>
          <cell r="CF51">
            <v>66</v>
          </cell>
          <cell r="CN51">
            <v>65.099999999999994</v>
          </cell>
          <cell r="CV51">
            <v>64.099999999999994</v>
          </cell>
        </row>
        <row r="53">
          <cell r="BP53">
            <v>43.9</v>
          </cell>
          <cell r="BX53">
            <v>50.6</v>
          </cell>
          <cell r="CF53">
            <v>51.7</v>
          </cell>
          <cell r="CN53">
            <v>52.2</v>
          </cell>
          <cell r="CV53">
            <v>53</v>
          </cell>
        </row>
        <row r="55">
          <cell r="AN55" t="str">
            <v>類似団体内平均値</v>
          </cell>
          <cell r="BP55">
            <v>25.4</v>
          </cell>
          <cell r="BX55">
            <v>16.600000000000001</v>
          </cell>
          <cell r="CF55">
            <v>17.399999999999999</v>
          </cell>
          <cell r="CN55">
            <v>12.1</v>
          </cell>
          <cell r="CV55">
            <v>11.2</v>
          </cell>
        </row>
        <row r="57">
          <cell r="BP57">
            <v>52.6</v>
          </cell>
          <cell r="BX57">
            <v>58.6</v>
          </cell>
          <cell r="CF57">
            <v>58.9</v>
          </cell>
          <cell r="CN57">
            <v>59.4</v>
          </cell>
          <cell r="CV57">
            <v>60.4</v>
          </cell>
        </row>
        <row r="72">
          <cell r="BP72" t="str">
            <v>H27</v>
          </cell>
          <cell r="BX72" t="str">
            <v>H28</v>
          </cell>
          <cell r="CF72" t="str">
            <v>H29</v>
          </cell>
          <cell r="CN72" t="str">
            <v>H30</v>
          </cell>
          <cell r="CV72" t="str">
            <v>R01</v>
          </cell>
        </row>
        <row r="73">
          <cell r="AN73" t="str">
            <v>当該団体値</v>
          </cell>
          <cell r="BP73">
            <v>72.3</v>
          </cell>
          <cell r="BX73">
            <v>73.7</v>
          </cell>
          <cell r="CF73">
            <v>66</v>
          </cell>
          <cell r="CN73">
            <v>65.099999999999994</v>
          </cell>
          <cell r="CV73">
            <v>64.099999999999994</v>
          </cell>
        </row>
        <row r="75">
          <cell r="BP75">
            <v>5.9</v>
          </cell>
          <cell r="BX75">
            <v>6.1</v>
          </cell>
          <cell r="CF75">
            <v>6.6</v>
          </cell>
          <cell r="CN75">
            <v>6.9</v>
          </cell>
          <cell r="CV75">
            <v>6.7</v>
          </cell>
        </row>
        <row r="77">
          <cell r="AN77" t="str">
            <v>類似団体内平均値</v>
          </cell>
          <cell r="BP77">
            <v>25.4</v>
          </cell>
          <cell r="BX77">
            <v>16.600000000000001</v>
          </cell>
          <cell r="CF77">
            <v>17.399999999999999</v>
          </cell>
          <cell r="CN77">
            <v>12.1</v>
          </cell>
          <cell r="CV77">
            <v>11.2</v>
          </cell>
        </row>
        <row r="79">
          <cell r="BP79">
            <v>4.8</v>
          </cell>
          <cell r="BX79">
            <v>3.6</v>
          </cell>
          <cell r="CF79">
            <v>3.6</v>
          </cell>
          <cell r="CN79">
            <v>3.5</v>
          </cell>
          <cell r="CV79">
            <v>3.5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81716525</v>
      </c>
      <c r="BO4" s="462"/>
      <c r="BP4" s="462"/>
      <c r="BQ4" s="462"/>
      <c r="BR4" s="462"/>
      <c r="BS4" s="462"/>
      <c r="BT4" s="462"/>
      <c r="BU4" s="463"/>
      <c r="BV4" s="461">
        <v>80004457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3.9</v>
      </c>
      <c r="CU4" s="646"/>
      <c r="CV4" s="646"/>
      <c r="CW4" s="646"/>
      <c r="CX4" s="646"/>
      <c r="CY4" s="646"/>
      <c r="CZ4" s="646"/>
      <c r="DA4" s="647"/>
      <c r="DB4" s="645">
        <v>4.2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79917443</v>
      </c>
      <c r="BO5" s="467"/>
      <c r="BP5" s="467"/>
      <c r="BQ5" s="467"/>
      <c r="BR5" s="467"/>
      <c r="BS5" s="467"/>
      <c r="BT5" s="467"/>
      <c r="BU5" s="468"/>
      <c r="BV5" s="466">
        <v>78247987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89.4</v>
      </c>
      <c r="CU5" s="437"/>
      <c r="CV5" s="437"/>
      <c r="CW5" s="437"/>
      <c r="CX5" s="437"/>
      <c r="CY5" s="437"/>
      <c r="CZ5" s="437"/>
      <c r="DA5" s="438"/>
      <c r="DB5" s="436">
        <v>88.9</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1799082</v>
      </c>
      <c r="BO6" s="467"/>
      <c r="BP6" s="467"/>
      <c r="BQ6" s="467"/>
      <c r="BR6" s="467"/>
      <c r="BS6" s="467"/>
      <c r="BT6" s="467"/>
      <c r="BU6" s="468"/>
      <c r="BV6" s="466">
        <v>1756470</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95.1</v>
      </c>
      <c r="CU6" s="620"/>
      <c r="CV6" s="620"/>
      <c r="CW6" s="620"/>
      <c r="CX6" s="620"/>
      <c r="CY6" s="620"/>
      <c r="CZ6" s="620"/>
      <c r="DA6" s="621"/>
      <c r="DB6" s="619">
        <v>95.6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252659</v>
      </c>
      <c r="BO7" s="467"/>
      <c r="BP7" s="467"/>
      <c r="BQ7" s="467"/>
      <c r="BR7" s="467"/>
      <c r="BS7" s="467"/>
      <c r="BT7" s="467"/>
      <c r="BU7" s="468"/>
      <c r="BV7" s="466">
        <v>84193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39428391</v>
      </c>
      <c r="CU7" s="467"/>
      <c r="CV7" s="467"/>
      <c r="CW7" s="467"/>
      <c r="CX7" s="467"/>
      <c r="CY7" s="467"/>
      <c r="CZ7" s="467"/>
      <c r="DA7" s="468"/>
      <c r="DB7" s="466">
        <v>39506846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1546423</v>
      </c>
      <c r="BO8" s="467"/>
      <c r="BP8" s="467"/>
      <c r="BQ8" s="467"/>
      <c r="BR8" s="467"/>
      <c r="BS8" s="467"/>
      <c r="BT8" s="467"/>
      <c r="BU8" s="468"/>
      <c r="BV8" s="466">
        <v>1672277</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0.78</v>
      </c>
      <c r="CU8" s="580"/>
      <c r="CV8" s="580"/>
      <c r="CW8" s="580"/>
      <c r="CX8" s="580"/>
      <c r="CY8" s="580"/>
      <c r="CZ8" s="580"/>
      <c r="DA8" s="581"/>
      <c r="DB8" s="579">
        <v>0.78</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172737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108</v>
      </c>
      <c r="AV9" s="524"/>
      <c r="AW9" s="524"/>
      <c r="AX9" s="524"/>
      <c r="AY9" s="446" t="s">
        <v>115</v>
      </c>
      <c r="AZ9" s="447"/>
      <c r="BA9" s="447"/>
      <c r="BB9" s="447"/>
      <c r="BC9" s="447"/>
      <c r="BD9" s="447"/>
      <c r="BE9" s="447"/>
      <c r="BF9" s="447"/>
      <c r="BG9" s="447"/>
      <c r="BH9" s="447"/>
      <c r="BI9" s="447"/>
      <c r="BJ9" s="447"/>
      <c r="BK9" s="447"/>
      <c r="BL9" s="447"/>
      <c r="BM9" s="448"/>
      <c r="BN9" s="466">
        <v>-125854</v>
      </c>
      <c r="BO9" s="467"/>
      <c r="BP9" s="467"/>
      <c r="BQ9" s="467"/>
      <c r="BR9" s="467"/>
      <c r="BS9" s="467"/>
      <c r="BT9" s="467"/>
      <c r="BU9" s="468"/>
      <c r="BV9" s="466">
        <v>120488</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14.4</v>
      </c>
      <c r="CU9" s="437"/>
      <c r="CV9" s="437"/>
      <c r="CW9" s="437"/>
      <c r="CX9" s="437"/>
      <c r="CY9" s="437"/>
      <c r="CZ9" s="437"/>
      <c r="DA9" s="438"/>
      <c r="DB9" s="436">
        <v>14.9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173320</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879143</v>
      </c>
      <c r="BO10" s="467"/>
      <c r="BP10" s="467"/>
      <c r="BQ10" s="467"/>
      <c r="BR10" s="467"/>
      <c r="BS10" s="467"/>
      <c r="BT10" s="467"/>
      <c r="BU10" s="468"/>
      <c r="BV10" s="466">
        <v>1084334</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171242</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104</v>
      </c>
      <c r="AV12" s="524"/>
      <c r="AW12" s="524"/>
      <c r="AX12" s="524"/>
      <c r="AY12" s="446" t="s">
        <v>134</v>
      </c>
      <c r="AZ12" s="447"/>
      <c r="BA12" s="447"/>
      <c r="BB12" s="447"/>
      <c r="BC12" s="447"/>
      <c r="BD12" s="447"/>
      <c r="BE12" s="447"/>
      <c r="BF12" s="447"/>
      <c r="BG12" s="447"/>
      <c r="BH12" s="447"/>
      <c r="BI12" s="447"/>
      <c r="BJ12" s="447"/>
      <c r="BK12" s="447"/>
      <c r="BL12" s="447"/>
      <c r="BM12" s="448"/>
      <c r="BN12" s="466">
        <v>952247</v>
      </c>
      <c r="BO12" s="467"/>
      <c r="BP12" s="467"/>
      <c r="BQ12" s="467"/>
      <c r="BR12" s="467"/>
      <c r="BS12" s="467"/>
      <c r="BT12" s="467"/>
      <c r="BU12" s="468"/>
      <c r="BV12" s="466">
        <v>1162856</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170519</v>
      </c>
      <c r="S13" s="570"/>
      <c r="T13" s="570"/>
      <c r="U13" s="570"/>
      <c r="V13" s="571"/>
      <c r="W13" s="557" t="s">
        <v>138</v>
      </c>
      <c r="X13" s="479"/>
      <c r="Y13" s="479"/>
      <c r="Z13" s="479"/>
      <c r="AA13" s="479"/>
      <c r="AB13" s="480"/>
      <c r="AC13" s="442">
        <v>1273</v>
      </c>
      <c r="AD13" s="443"/>
      <c r="AE13" s="443"/>
      <c r="AF13" s="443"/>
      <c r="AG13" s="444"/>
      <c r="AH13" s="442">
        <v>1231</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-198958</v>
      </c>
      <c r="BO13" s="467"/>
      <c r="BP13" s="467"/>
      <c r="BQ13" s="467"/>
      <c r="BR13" s="467"/>
      <c r="BS13" s="467"/>
      <c r="BT13" s="467"/>
      <c r="BU13" s="468"/>
      <c r="BV13" s="466">
        <v>41966</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6.7</v>
      </c>
      <c r="CU13" s="437"/>
      <c r="CV13" s="437"/>
      <c r="CW13" s="437"/>
      <c r="CX13" s="437"/>
      <c r="CY13" s="437"/>
      <c r="CZ13" s="437"/>
      <c r="DA13" s="438"/>
      <c r="DB13" s="436">
        <v>6.9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171811</v>
      </c>
      <c r="S14" s="570"/>
      <c r="T14" s="570"/>
      <c r="U14" s="570"/>
      <c r="V14" s="571"/>
      <c r="W14" s="572"/>
      <c r="X14" s="482"/>
      <c r="Y14" s="482"/>
      <c r="Z14" s="482"/>
      <c r="AA14" s="482"/>
      <c r="AB14" s="483"/>
      <c r="AC14" s="562">
        <v>1.8</v>
      </c>
      <c r="AD14" s="563"/>
      <c r="AE14" s="563"/>
      <c r="AF14" s="563"/>
      <c r="AG14" s="564"/>
      <c r="AH14" s="562">
        <v>1.7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64.099999999999994</v>
      </c>
      <c r="CU14" s="574"/>
      <c r="CV14" s="574"/>
      <c r="CW14" s="574"/>
      <c r="CX14" s="574"/>
      <c r="CY14" s="574"/>
      <c r="CZ14" s="574"/>
      <c r="DA14" s="575"/>
      <c r="DB14" s="573">
        <v>65.099999999999994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171216</v>
      </c>
      <c r="S15" s="570"/>
      <c r="T15" s="570"/>
      <c r="U15" s="570"/>
      <c r="V15" s="571"/>
      <c r="W15" s="557" t="s">
        <v>145</v>
      </c>
      <c r="X15" s="479"/>
      <c r="Y15" s="479"/>
      <c r="Z15" s="479"/>
      <c r="AA15" s="479"/>
      <c r="AB15" s="480"/>
      <c r="AC15" s="442">
        <v>19105</v>
      </c>
      <c r="AD15" s="443"/>
      <c r="AE15" s="443"/>
      <c r="AF15" s="443"/>
      <c r="AG15" s="444"/>
      <c r="AH15" s="442">
        <v>19896</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23534046</v>
      </c>
      <c r="BO15" s="462"/>
      <c r="BP15" s="462"/>
      <c r="BQ15" s="462"/>
      <c r="BR15" s="462"/>
      <c r="BS15" s="462"/>
      <c r="BT15" s="462"/>
      <c r="BU15" s="463"/>
      <c r="BV15" s="461">
        <v>23727154</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26.8</v>
      </c>
      <c r="AD16" s="563"/>
      <c r="AE16" s="563"/>
      <c r="AF16" s="563"/>
      <c r="AG16" s="564"/>
      <c r="AH16" s="562">
        <v>26.8</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30493090</v>
      </c>
      <c r="BO16" s="467"/>
      <c r="BP16" s="467"/>
      <c r="BQ16" s="467"/>
      <c r="BR16" s="467"/>
      <c r="BS16" s="467"/>
      <c r="BT16" s="467"/>
      <c r="BU16" s="468"/>
      <c r="BV16" s="466">
        <v>30185863</v>
      </c>
      <c r="BW16" s="467"/>
      <c r="BX16" s="467"/>
      <c r="BY16" s="467"/>
      <c r="BZ16" s="467"/>
      <c r="CA16" s="467"/>
      <c r="CB16" s="467"/>
      <c r="CC16" s="468"/>
      <c r="CD16" s="201"/>
      <c r="CE16" s="464" t="s">
        <v>151</v>
      </c>
      <c r="CF16" s="464"/>
      <c r="CG16" s="464"/>
      <c r="CH16" s="464"/>
      <c r="CI16" s="464"/>
      <c r="CJ16" s="464"/>
      <c r="CK16" s="464"/>
      <c r="CL16" s="464"/>
      <c r="CM16" s="464"/>
      <c r="CN16" s="464"/>
      <c r="CO16" s="464"/>
      <c r="CP16" s="464"/>
      <c r="CQ16" s="464"/>
      <c r="CR16" s="464"/>
      <c r="CS16" s="465"/>
      <c r="CT16" s="436">
        <v>14.2</v>
      </c>
      <c r="CU16" s="437"/>
      <c r="CV16" s="437"/>
      <c r="CW16" s="437"/>
      <c r="CX16" s="437"/>
      <c r="CY16" s="437"/>
      <c r="CZ16" s="437"/>
      <c r="DA16" s="438"/>
      <c r="DB16" s="436">
        <v>9.8000000000000007</v>
      </c>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50802</v>
      </c>
      <c r="AD17" s="443"/>
      <c r="AE17" s="443"/>
      <c r="AF17" s="443"/>
      <c r="AG17" s="444"/>
      <c r="AH17" s="442">
        <v>53213</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30036248</v>
      </c>
      <c r="BO17" s="467"/>
      <c r="BP17" s="467"/>
      <c r="BQ17" s="467"/>
      <c r="BR17" s="467"/>
      <c r="BS17" s="467"/>
      <c r="BT17" s="467"/>
      <c r="BU17" s="468"/>
      <c r="BV17" s="466">
        <v>30259356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561.57000000000005</v>
      </c>
      <c r="M18" s="531"/>
      <c r="N18" s="531"/>
      <c r="O18" s="531"/>
      <c r="P18" s="531"/>
      <c r="Q18" s="531"/>
      <c r="R18" s="532"/>
      <c r="S18" s="532"/>
      <c r="T18" s="532"/>
      <c r="U18" s="532"/>
      <c r="V18" s="533"/>
      <c r="W18" s="547"/>
      <c r="X18" s="548"/>
      <c r="Y18" s="548"/>
      <c r="Z18" s="548"/>
      <c r="AA18" s="548"/>
      <c r="AB18" s="558"/>
      <c r="AC18" s="430">
        <v>71.400000000000006</v>
      </c>
      <c r="AD18" s="431"/>
      <c r="AE18" s="431"/>
      <c r="AF18" s="431"/>
      <c r="AG18" s="534"/>
      <c r="AH18" s="430">
        <v>71.599999999999994</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36390002</v>
      </c>
      <c r="BO18" s="467"/>
      <c r="BP18" s="467"/>
      <c r="BQ18" s="467"/>
      <c r="BR18" s="467"/>
      <c r="BS18" s="467"/>
      <c r="BT18" s="467"/>
      <c r="BU18" s="468"/>
      <c r="BV18" s="466">
        <v>35594949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308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46842691</v>
      </c>
      <c r="BO19" s="467"/>
      <c r="BP19" s="467"/>
      <c r="BQ19" s="467"/>
      <c r="BR19" s="467"/>
      <c r="BS19" s="467"/>
      <c r="BT19" s="467"/>
      <c r="BU19" s="468"/>
      <c r="BV19" s="466">
        <v>46366747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78298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87492117</v>
      </c>
      <c r="BO23" s="467"/>
      <c r="BP23" s="467"/>
      <c r="BQ23" s="467"/>
      <c r="BR23" s="467"/>
      <c r="BS23" s="467"/>
      <c r="BT23" s="467"/>
      <c r="BU23" s="468"/>
      <c r="BV23" s="466">
        <v>84838359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9800</v>
      </c>
      <c r="R24" s="443"/>
      <c r="S24" s="443"/>
      <c r="T24" s="443"/>
      <c r="U24" s="443"/>
      <c r="V24" s="444"/>
      <c r="W24" s="508"/>
      <c r="X24" s="499"/>
      <c r="Y24" s="500"/>
      <c r="Z24" s="439" t="s">
        <v>170</v>
      </c>
      <c r="AA24" s="440"/>
      <c r="AB24" s="440"/>
      <c r="AC24" s="440"/>
      <c r="AD24" s="440"/>
      <c r="AE24" s="440"/>
      <c r="AF24" s="440"/>
      <c r="AG24" s="441"/>
      <c r="AH24" s="442">
        <v>1148</v>
      </c>
      <c r="AI24" s="443"/>
      <c r="AJ24" s="443"/>
      <c r="AK24" s="443"/>
      <c r="AL24" s="444"/>
      <c r="AM24" s="442">
        <v>3376268</v>
      </c>
      <c r="AN24" s="443"/>
      <c r="AO24" s="443"/>
      <c r="AP24" s="443"/>
      <c r="AQ24" s="443"/>
      <c r="AR24" s="444"/>
      <c r="AS24" s="442">
        <v>2941</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73174364</v>
      </c>
      <c r="BO24" s="467"/>
      <c r="BP24" s="467"/>
      <c r="BQ24" s="467"/>
      <c r="BR24" s="467"/>
      <c r="BS24" s="467"/>
      <c r="BT24" s="467"/>
      <c r="BU24" s="468"/>
      <c r="BV24" s="466">
        <v>70813722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2</v>
      </c>
      <c r="M25" s="443"/>
      <c r="N25" s="443"/>
      <c r="O25" s="443"/>
      <c r="P25" s="444"/>
      <c r="Q25" s="442">
        <v>8000</v>
      </c>
      <c r="R25" s="443"/>
      <c r="S25" s="443"/>
      <c r="T25" s="443"/>
      <c r="U25" s="443"/>
      <c r="V25" s="444"/>
      <c r="W25" s="508"/>
      <c r="X25" s="499"/>
      <c r="Y25" s="500"/>
      <c r="Z25" s="439" t="s">
        <v>173</v>
      </c>
      <c r="AA25" s="440"/>
      <c r="AB25" s="440"/>
      <c r="AC25" s="440"/>
      <c r="AD25" s="440"/>
      <c r="AE25" s="440"/>
      <c r="AF25" s="440"/>
      <c r="AG25" s="441"/>
      <c r="AH25" s="442">
        <v>244</v>
      </c>
      <c r="AI25" s="443"/>
      <c r="AJ25" s="443"/>
      <c r="AK25" s="443"/>
      <c r="AL25" s="444"/>
      <c r="AM25" s="442">
        <v>679052</v>
      </c>
      <c r="AN25" s="443"/>
      <c r="AO25" s="443"/>
      <c r="AP25" s="443"/>
      <c r="AQ25" s="443"/>
      <c r="AR25" s="444"/>
      <c r="AS25" s="442">
        <v>2783</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5315856</v>
      </c>
      <c r="BO25" s="462"/>
      <c r="BP25" s="462"/>
      <c r="BQ25" s="462"/>
      <c r="BR25" s="462"/>
      <c r="BS25" s="462"/>
      <c r="BT25" s="462"/>
      <c r="BU25" s="463"/>
      <c r="BV25" s="461">
        <v>6305935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6800</v>
      </c>
      <c r="R26" s="443"/>
      <c r="S26" s="443"/>
      <c r="T26" s="443"/>
      <c r="U26" s="443"/>
      <c r="V26" s="444"/>
      <c r="W26" s="508"/>
      <c r="X26" s="499"/>
      <c r="Y26" s="500"/>
      <c r="Z26" s="439" t="s">
        <v>176</v>
      </c>
      <c r="AA26" s="521"/>
      <c r="AB26" s="521"/>
      <c r="AC26" s="521"/>
      <c r="AD26" s="521"/>
      <c r="AE26" s="521"/>
      <c r="AF26" s="521"/>
      <c r="AG26" s="522"/>
      <c r="AH26" s="442">
        <v>54</v>
      </c>
      <c r="AI26" s="443"/>
      <c r="AJ26" s="443"/>
      <c r="AK26" s="443"/>
      <c r="AL26" s="444"/>
      <c r="AM26" s="442">
        <v>187164</v>
      </c>
      <c r="AN26" s="443"/>
      <c r="AO26" s="443"/>
      <c r="AP26" s="443"/>
      <c r="AQ26" s="443"/>
      <c r="AR26" s="444"/>
      <c r="AS26" s="442">
        <v>3466</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5200</v>
      </c>
      <c r="R27" s="443"/>
      <c r="S27" s="443"/>
      <c r="T27" s="443"/>
      <c r="U27" s="443"/>
      <c r="V27" s="444"/>
      <c r="W27" s="508"/>
      <c r="X27" s="499"/>
      <c r="Y27" s="500"/>
      <c r="Z27" s="439" t="s">
        <v>179</v>
      </c>
      <c r="AA27" s="440"/>
      <c r="AB27" s="440"/>
      <c r="AC27" s="440"/>
      <c r="AD27" s="440"/>
      <c r="AE27" s="440"/>
      <c r="AF27" s="440"/>
      <c r="AG27" s="441"/>
      <c r="AH27" s="442">
        <v>6</v>
      </c>
      <c r="AI27" s="443"/>
      <c r="AJ27" s="443"/>
      <c r="AK27" s="443"/>
      <c r="AL27" s="444"/>
      <c r="AM27" s="442">
        <v>22710</v>
      </c>
      <c r="AN27" s="443"/>
      <c r="AO27" s="443"/>
      <c r="AP27" s="443"/>
      <c r="AQ27" s="443"/>
      <c r="AR27" s="444"/>
      <c r="AS27" s="442">
        <v>3785</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128</v>
      </c>
      <c r="BO27" s="470"/>
      <c r="BP27" s="470"/>
      <c r="BQ27" s="470"/>
      <c r="BR27" s="470"/>
      <c r="BS27" s="470"/>
      <c r="BT27" s="470"/>
      <c r="BU27" s="471"/>
      <c r="BV27" s="469" t="s">
        <v>136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4800</v>
      </c>
      <c r="R28" s="443"/>
      <c r="S28" s="443"/>
      <c r="T28" s="443"/>
      <c r="U28" s="443"/>
      <c r="V28" s="444"/>
      <c r="W28" s="508"/>
      <c r="X28" s="499"/>
      <c r="Y28" s="500"/>
      <c r="Z28" s="439" t="s">
        <v>182</v>
      </c>
      <c r="AA28" s="440"/>
      <c r="AB28" s="440"/>
      <c r="AC28" s="440"/>
      <c r="AD28" s="440"/>
      <c r="AE28" s="440"/>
      <c r="AF28" s="440"/>
      <c r="AG28" s="441"/>
      <c r="AH28" s="442" t="s">
        <v>183</v>
      </c>
      <c r="AI28" s="443"/>
      <c r="AJ28" s="443"/>
      <c r="AK28" s="443"/>
      <c r="AL28" s="444"/>
      <c r="AM28" s="442" t="s">
        <v>128</v>
      </c>
      <c r="AN28" s="443"/>
      <c r="AO28" s="443"/>
      <c r="AP28" s="443"/>
      <c r="AQ28" s="443"/>
      <c r="AR28" s="444"/>
      <c r="AS28" s="442" t="s">
        <v>128</v>
      </c>
      <c r="AT28" s="443"/>
      <c r="AU28" s="443"/>
      <c r="AV28" s="443"/>
      <c r="AW28" s="443"/>
      <c r="AX28" s="445"/>
      <c r="AY28" s="449" t="s">
        <v>184</v>
      </c>
      <c r="AZ28" s="450"/>
      <c r="BA28" s="450"/>
      <c r="BB28" s="451"/>
      <c r="BC28" s="458" t="s">
        <v>47</v>
      </c>
      <c r="BD28" s="459"/>
      <c r="BE28" s="459"/>
      <c r="BF28" s="459"/>
      <c r="BG28" s="459"/>
      <c r="BH28" s="459"/>
      <c r="BI28" s="459"/>
      <c r="BJ28" s="459"/>
      <c r="BK28" s="459"/>
      <c r="BL28" s="459"/>
      <c r="BM28" s="460"/>
      <c r="BN28" s="461">
        <v>3515758</v>
      </c>
      <c r="BO28" s="462"/>
      <c r="BP28" s="462"/>
      <c r="BQ28" s="462"/>
      <c r="BR28" s="462"/>
      <c r="BS28" s="462"/>
      <c r="BT28" s="462"/>
      <c r="BU28" s="463"/>
      <c r="BV28" s="461">
        <v>3588862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28</v>
      </c>
      <c r="M29" s="443"/>
      <c r="N29" s="443"/>
      <c r="O29" s="443"/>
      <c r="P29" s="444"/>
      <c r="Q29" s="442">
        <v>4400</v>
      </c>
      <c r="R29" s="443"/>
      <c r="S29" s="443"/>
      <c r="T29" s="443"/>
      <c r="U29" s="443"/>
      <c r="V29" s="444"/>
      <c r="W29" s="509"/>
      <c r="X29" s="510"/>
      <c r="Y29" s="511"/>
      <c r="Z29" s="439" t="s">
        <v>186</v>
      </c>
      <c r="AA29" s="440"/>
      <c r="AB29" s="440"/>
      <c r="AC29" s="440"/>
      <c r="AD29" s="440"/>
      <c r="AE29" s="440"/>
      <c r="AF29" s="440"/>
      <c r="AG29" s="441"/>
      <c r="AH29" s="442">
        <v>1154</v>
      </c>
      <c r="AI29" s="443"/>
      <c r="AJ29" s="443"/>
      <c r="AK29" s="443"/>
      <c r="AL29" s="444"/>
      <c r="AM29" s="442">
        <v>3398978</v>
      </c>
      <c r="AN29" s="443"/>
      <c r="AO29" s="443"/>
      <c r="AP29" s="443"/>
      <c r="AQ29" s="443"/>
      <c r="AR29" s="444"/>
      <c r="AS29" s="442">
        <v>2945</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2084868</v>
      </c>
      <c r="BO29" s="467"/>
      <c r="BP29" s="467"/>
      <c r="BQ29" s="467"/>
      <c r="BR29" s="467"/>
      <c r="BS29" s="467"/>
      <c r="BT29" s="467"/>
      <c r="BU29" s="468"/>
      <c r="BV29" s="466">
        <v>2188436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98.6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4463311</v>
      </c>
      <c r="BO30" s="470"/>
      <c r="BP30" s="470"/>
      <c r="BQ30" s="470"/>
      <c r="BR30" s="470"/>
      <c r="BS30" s="470"/>
      <c r="BT30" s="470"/>
      <c r="BU30" s="471"/>
      <c r="BV30" s="469">
        <v>3992258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197</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195</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苫小牧港管理組合（一般会計）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11</v>
      </c>
      <c r="CP34" s="425"/>
      <c r="CQ34" s="424" t="str">
        <f>IF('各会計、関係団体の財政状況及び健全化判断比率'!BS7="","",'各会計、関係団体の財政状況及び健全化判断比率'!BS7)</f>
        <v>（一財）ハスカッププラザ</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苫小牧港管理組合（港湾整備特別会計）</v>
      </c>
      <c r="BZ35" s="424"/>
      <c r="CA35" s="424"/>
      <c r="CB35" s="424"/>
      <c r="CC35" s="424"/>
      <c r="CD35" s="424"/>
      <c r="CE35" s="424"/>
      <c r="CF35" s="424"/>
      <c r="CG35" s="424"/>
      <c r="CH35" s="424"/>
      <c r="CI35" s="424"/>
      <c r="CJ35" s="424"/>
      <c r="CK35" s="424"/>
      <c r="CL35" s="424"/>
      <c r="CM35" s="424"/>
      <c r="CN35" s="214"/>
      <c r="CO35" s="425">
        <f t="shared" ref="CO35:CO43" si="3">IF(CQ35="","",CO34+1)</f>
        <v>12</v>
      </c>
      <c r="CP35" s="425"/>
      <c r="CQ35" s="424" t="str">
        <f>IF('各会計、関係団体の財政状況及び健全化判断比率'!BS8="","",'各会計、関係団体の財政状況及び健全化判断比率'!BS8)</f>
        <v>（一財）苫小牧市勤労者共済センター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7</v>
      </c>
      <c r="AN36" s="425"/>
      <c r="AO36" s="424" t="str">
        <f>IF('各会計、関係団体の財政状況及び健全化判断比率'!B33="","",'各会計、関係団体の財政状況及び健全化判断比率'!B33)</f>
        <v>市立病院事業会計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4"/>
      <c r="CO36" s="425">
        <f t="shared" si="3"/>
        <v>13</v>
      </c>
      <c r="CP36" s="425"/>
      <c r="CQ36" s="424" t="str">
        <f>IF('各会計、関係団体の財政状況及び健全化判断比率'!BS9="","",'各会計、関係団体の財政状況及び健全化判断比率'!BS9)</f>
        <v>苫小牧ガス（株）</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f t="shared" si="0"/>
        <v>8</v>
      </c>
      <c r="AN37" s="425"/>
      <c r="AO37" s="424" t="str">
        <f>IF('各会計、関係団体の財政状況及び健全化判断比率'!B34="","",'各会計、関係団体の財政状況及び健全化判断比率'!B34)</f>
        <v>公設地方卸売市場事業会計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f t="shared" si="3"/>
        <v>14</v>
      </c>
      <c r="CP37" s="425"/>
      <c r="CQ37" s="424" t="str">
        <f>IF('各会計、関係団体の財政状況及び健全化判断比率'!BS10="","",'各会計、関係団体の財政状況及び健全化判断比率'!BS10)</f>
        <v>（株）苫小牧オートリゾート</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f t="shared" si="3"/>
        <v>15</v>
      </c>
      <c r="CP38" s="425"/>
      <c r="CQ38" s="424" t="str">
        <f>IF('各会計、関係団体の財政状況及び健全化判断比率'!BS11="","",'各会計、関係団体の財政状況及び健全化判断比率'!BS11)</f>
        <v>（公財）苫小牧市体育協会</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f t="shared" si="3"/>
        <v>16</v>
      </c>
      <c r="CP39" s="425"/>
      <c r="CQ39" s="424" t="str">
        <f>IF('各会計、関係団体の財政状況及び健全化判断比率'!BS12="","",'各会計、関係団体の財政状況及び健全化判断比率'!BS12)</f>
        <v>（公財）道央産業振興財団</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17</v>
      </c>
      <c r="CP40" s="425"/>
      <c r="CQ40" s="424" t="str">
        <f>IF('各会計、関係団体の財政状況及び健全化判断比率'!BS13="","",'各会計、関係団体の財政状況及び健全化判断比率'!BS13)</f>
        <v>（公財）新千歳空港周辺環境整備財団</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nKE0pbFiuLTMXH7/sOjBTj7QzYZ/0XCRzf2XbwU8PZMj1pOxL8yw1J4hWprQRv3kGG8199GoaYbRf844v4RgaA==" saltValue="LJ0NUw8ObLLA3FxZuz20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8" t="s">
        <v>552</v>
      </c>
      <c r="D34" s="1248"/>
      <c r="E34" s="1249"/>
      <c r="F34" s="32" t="s">
        <v>553</v>
      </c>
      <c r="G34" s="33" t="s">
        <v>554</v>
      </c>
      <c r="H34" s="33" t="s">
        <v>555</v>
      </c>
      <c r="I34" s="33" t="s">
        <v>556</v>
      </c>
      <c r="J34" s="34" t="s">
        <v>557</v>
      </c>
      <c r="K34" s="22"/>
      <c r="L34" s="22"/>
      <c r="M34" s="22"/>
      <c r="N34" s="22"/>
      <c r="O34" s="22"/>
      <c r="P34" s="22"/>
    </row>
    <row r="35" spans="1:16" ht="39" customHeight="1" x14ac:dyDescent="0.15">
      <c r="A35" s="22"/>
      <c r="B35" s="35"/>
      <c r="C35" s="1242" t="s">
        <v>558</v>
      </c>
      <c r="D35" s="1243"/>
      <c r="E35" s="1244"/>
      <c r="F35" s="36">
        <v>4.33</v>
      </c>
      <c r="G35" s="37">
        <v>4.54</v>
      </c>
      <c r="H35" s="37">
        <v>4.24</v>
      </c>
      <c r="I35" s="37">
        <v>4.49</v>
      </c>
      <c r="J35" s="38">
        <v>4.28</v>
      </c>
      <c r="K35" s="22"/>
      <c r="L35" s="22"/>
      <c r="M35" s="22"/>
      <c r="N35" s="22"/>
      <c r="O35" s="22"/>
      <c r="P35" s="22"/>
    </row>
    <row r="36" spans="1:16" ht="39" customHeight="1" x14ac:dyDescent="0.15">
      <c r="A36" s="22"/>
      <c r="B36" s="35"/>
      <c r="C36" s="1242" t="s">
        <v>559</v>
      </c>
      <c r="D36" s="1243"/>
      <c r="E36" s="1244"/>
      <c r="F36" s="36">
        <v>3.31</v>
      </c>
      <c r="G36" s="37">
        <v>3.04</v>
      </c>
      <c r="H36" s="37">
        <v>3.93</v>
      </c>
      <c r="I36" s="37">
        <v>4.2300000000000004</v>
      </c>
      <c r="J36" s="38">
        <v>3.92</v>
      </c>
      <c r="K36" s="22"/>
      <c r="L36" s="22"/>
      <c r="M36" s="22"/>
      <c r="N36" s="22"/>
      <c r="O36" s="22"/>
      <c r="P36" s="22"/>
    </row>
    <row r="37" spans="1:16" ht="39" customHeight="1" x14ac:dyDescent="0.15">
      <c r="A37" s="22"/>
      <c r="B37" s="35"/>
      <c r="C37" s="1242" t="s">
        <v>560</v>
      </c>
      <c r="D37" s="1243"/>
      <c r="E37" s="1244"/>
      <c r="F37" s="36">
        <v>2.0699999999999998</v>
      </c>
      <c r="G37" s="37">
        <v>2.2599999999999998</v>
      </c>
      <c r="H37" s="37">
        <v>2.84</v>
      </c>
      <c r="I37" s="37">
        <v>3.47</v>
      </c>
      <c r="J37" s="38">
        <v>3.64</v>
      </c>
      <c r="K37" s="22"/>
      <c r="L37" s="22"/>
      <c r="M37" s="22"/>
      <c r="N37" s="22"/>
      <c r="O37" s="22"/>
      <c r="P37" s="22"/>
    </row>
    <row r="38" spans="1:16" ht="39" customHeight="1" x14ac:dyDescent="0.15">
      <c r="A38" s="22"/>
      <c r="B38" s="35"/>
      <c r="C38" s="1242" t="s">
        <v>561</v>
      </c>
      <c r="D38" s="1243"/>
      <c r="E38" s="1244"/>
      <c r="F38" s="36">
        <v>1.22</v>
      </c>
      <c r="G38" s="37">
        <v>1.29</v>
      </c>
      <c r="H38" s="37">
        <v>1.36</v>
      </c>
      <c r="I38" s="37">
        <v>1.4</v>
      </c>
      <c r="J38" s="38">
        <v>1.34</v>
      </c>
      <c r="K38" s="22"/>
      <c r="L38" s="22"/>
      <c r="M38" s="22"/>
      <c r="N38" s="22"/>
      <c r="O38" s="22"/>
      <c r="P38" s="22"/>
    </row>
    <row r="39" spans="1:16" ht="39" customHeight="1" x14ac:dyDescent="0.15">
      <c r="A39" s="22"/>
      <c r="B39" s="35"/>
      <c r="C39" s="1242" t="s">
        <v>562</v>
      </c>
      <c r="D39" s="1243"/>
      <c r="E39" s="1244"/>
      <c r="F39" s="36">
        <v>0.39</v>
      </c>
      <c r="G39" s="37">
        <v>0.47</v>
      </c>
      <c r="H39" s="37">
        <v>0.54</v>
      </c>
      <c r="I39" s="37">
        <v>0.36</v>
      </c>
      <c r="J39" s="38">
        <v>0.3</v>
      </c>
      <c r="K39" s="22"/>
      <c r="L39" s="22"/>
      <c r="M39" s="22"/>
      <c r="N39" s="22"/>
      <c r="O39" s="22"/>
      <c r="P39" s="22"/>
    </row>
    <row r="40" spans="1:16" ht="39" customHeight="1" x14ac:dyDescent="0.15">
      <c r="A40" s="22"/>
      <c r="B40" s="35"/>
      <c r="C40" s="1242" t="s">
        <v>563</v>
      </c>
      <c r="D40" s="1243"/>
      <c r="E40" s="1244"/>
      <c r="F40" s="36">
        <v>0.37</v>
      </c>
      <c r="G40" s="37">
        <v>1.1299999999999999</v>
      </c>
      <c r="H40" s="37">
        <v>1.32</v>
      </c>
      <c r="I40" s="37">
        <v>0.36</v>
      </c>
      <c r="J40" s="38">
        <v>0.2</v>
      </c>
      <c r="K40" s="22"/>
      <c r="L40" s="22"/>
      <c r="M40" s="22"/>
      <c r="N40" s="22"/>
      <c r="O40" s="22"/>
      <c r="P40" s="22"/>
    </row>
    <row r="41" spans="1:16" ht="39" customHeight="1" x14ac:dyDescent="0.15">
      <c r="A41" s="22"/>
      <c r="B41" s="35"/>
      <c r="C41" s="1242" t="s">
        <v>564</v>
      </c>
      <c r="D41" s="1243"/>
      <c r="E41" s="1244"/>
      <c r="F41" s="36">
        <v>0.15</v>
      </c>
      <c r="G41" s="37">
        <v>0.15</v>
      </c>
      <c r="H41" s="37">
        <v>0.16</v>
      </c>
      <c r="I41" s="37">
        <v>0.18</v>
      </c>
      <c r="J41" s="38">
        <v>0.17</v>
      </c>
      <c r="K41" s="22"/>
      <c r="L41" s="22"/>
      <c r="M41" s="22"/>
      <c r="N41" s="22"/>
      <c r="O41" s="22"/>
      <c r="P41" s="22"/>
    </row>
    <row r="42" spans="1:16" ht="39" customHeight="1" x14ac:dyDescent="0.15">
      <c r="A42" s="22"/>
      <c r="B42" s="39"/>
      <c r="C42" s="1242" t="s">
        <v>565</v>
      </c>
      <c r="D42" s="1243"/>
      <c r="E42" s="1244"/>
      <c r="F42" s="36" t="s">
        <v>504</v>
      </c>
      <c r="G42" s="37" t="s">
        <v>504</v>
      </c>
      <c r="H42" s="37" t="s">
        <v>504</v>
      </c>
      <c r="I42" s="37" t="s">
        <v>504</v>
      </c>
      <c r="J42" s="38" t="s">
        <v>504</v>
      </c>
      <c r="K42" s="22"/>
      <c r="L42" s="22"/>
      <c r="M42" s="22"/>
      <c r="N42" s="22"/>
      <c r="O42" s="22"/>
      <c r="P42" s="22"/>
    </row>
    <row r="43" spans="1:16" ht="39" customHeight="1" thickBot="1" x14ac:dyDescent="0.2">
      <c r="A43" s="22"/>
      <c r="B43" s="40"/>
      <c r="C43" s="1245" t="s">
        <v>566</v>
      </c>
      <c r="D43" s="1246"/>
      <c r="E43" s="1247"/>
      <c r="F43" s="41">
        <v>0</v>
      </c>
      <c r="G43" s="42">
        <v>0</v>
      </c>
      <c r="H43" s="42">
        <v>0</v>
      </c>
      <c r="I43" s="42">
        <v>0</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SfJpe8E1UKj+UoBSKFmYzOff7vYD53/nVpBUYdZQsHt0X0JWFCuSY/wZIz/JKpt0JsuNSWWbBK9aRgFDinYtg==" saltValue="UQ1y1aAuKtIL4YMQ5fH6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7003</v>
      </c>
      <c r="L45" s="60">
        <v>7510</v>
      </c>
      <c r="M45" s="60">
        <v>7430</v>
      </c>
      <c r="N45" s="60">
        <v>7340</v>
      </c>
      <c r="O45" s="61">
        <v>7207</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504</v>
      </c>
      <c r="L46" s="64" t="s">
        <v>504</v>
      </c>
      <c r="M46" s="64" t="s">
        <v>504</v>
      </c>
      <c r="N46" s="64" t="s">
        <v>504</v>
      </c>
      <c r="O46" s="65" t="s">
        <v>504</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504</v>
      </c>
      <c r="L47" s="64" t="s">
        <v>504</v>
      </c>
      <c r="M47" s="64" t="s">
        <v>504</v>
      </c>
      <c r="N47" s="64" t="s">
        <v>504</v>
      </c>
      <c r="O47" s="65" t="s">
        <v>504</v>
      </c>
      <c r="P47" s="48"/>
      <c r="Q47" s="48"/>
      <c r="R47" s="48"/>
      <c r="S47" s="48"/>
      <c r="T47" s="48"/>
      <c r="U47" s="48"/>
    </row>
    <row r="48" spans="1:21" ht="30.75" customHeight="1" x14ac:dyDescent="0.15">
      <c r="A48" s="48"/>
      <c r="B48" s="1270"/>
      <c r="C48" s="1271"/>
      <c r="D48" s="62"/>
      <c r="E48" s="1252" t="s">
        <v>14</v>
      </c>
      <c r="F48" s="1252"/>
      <c r="G48" s="1252"/>
      <c r="H48" s="1252"/>
      <c r="I48" s="1252"/>
      <c r="J48" s="1253"/>
      <c r="K48" s="63">
        <v>1783</v>
      </c>
      <c r="L48" s="64">
        <v>1793</v>
      </c>
      <c r="M48" s="64">
        <v>1727</v>
      </c>
      <c r="N48" s="64">
        <v>1749</v>
      </c>
      <c r="O48" s="65">
        <v>1648</v>
      </c>
      <c r="P48" s="48"/>
      <c r="Q48" s="48"/>
      <c r="R48" s="48"/>
      <c r="S48" s="48"/>
      <c r="T48" s="48"/>
      <c r="U48" s="48"/>
    </row>
    <row r="49" spans="1:21" ht="30.75" customHeight="1" x14ac:dyDescent="0.15">
      <c r="A49" s="48"/>
      <c r="B49" s="1270"/>
      <c r="C49" s="1271"/>
      <c r="D49" s="62"/>
      <c r="E49" s="1252" t="s">
        <v>15</v>
      </c>
      <c r="F49" s="1252"/>
      <c r="G49" s="1252"/>
      <c r="H49" s="1252"/>
      <c r="I49" s="1252"/>
      <c r="J49" s="1253"/>
      <c r="K49" s="63">
        <v>783</v>
      </c>
      <c r="L49" s="64">
        <v>697</v>
      </c>
      <c r="M49" s="64">
        <v>643</v>
      </c>
      <c r="N49" s="64">
        <v>451</v>
      </c>
      <c r="O49" s="65">
        <v>396</v>
      </c>
      <c r="P49" s="48"/>
      <c r="Q49" s="48"/>
      <c r="R49" s="48"/>
      <c r="S49" s="48"/>
      <c r="T49" s="48"/>
      <c r="U49" s="48"/>
    </row>
    <row r="50" spans="1:21" ht="30.75" customHeight="1" x14ac:dyDescent="0.15">
      <c r="A50" s="48"/>
      <c r="B50" s="1270"/>
      <c r="C50" s="1271"/>
      <c r="D50" s="62"/>
      <c r="E50" s="1252" t="s">
        <v>16</v>
      </c>
      <c r="F50" s="1252"/>
      <c r="G50" s="1252"/>
      <c r="H50" s="1252"/>
      <c r="I50" s="1252"/>
      <c r="J50" s="1253"/>
      <c r="K50" s="63">
        <v>168</v>
      </c>
      <c r="L50" s="64">
        <v>159</v>
      </c>
      <c r="M50" s="64">
        <v>153</v>
      </c>
      <c r="N50" s="64">
        <v>115</v>
      </c>
      <c r="O50" s="65">
        <v>136</v>
      </c>
      <c r="P50" s="48"/>
      <c r="Q50" s="48"/>
      <c r="R50" s="48"/>
      <c r="S50" s="48"/>
      <c r="T50" s="48"/>
      <c r="U50" s="48"/>
    </row>
    <row r="51" spans="1:21" ht="30.75" customHeight="1" x14ac:dyDescent="0.15">
      <c r="A51" s="48"/>
      <c r="B51" s="1272"/>
      <c r="C51" s="1273"/>
      <c r="D51" s="66"/>
      <c r="E51" s="1252" t="s">
        <v>17</v>
      </c>
      <c r="F51" s="1252"/>
      <c r="G51" s="1252"/>
      <c r="H51" s="1252"/>
      <c r="I51" s="1252"/>
      <c r="J51" s="1253"/>
      <c r="K51" s="63">
        <v>1</v>
      </c>
      <c r="L51" s="64" t="s">
        <v>504</v>
      </c>
      <c r="M51" s="64" t="s">
        <v>504</v>
      </c>
      <c r="N51" s="64" t="s">
        <v>504</v>
      </c>
      <c r="O51" s="65" t="s">
        <v>504</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7804</v>
      </c>
      <c r="L52" s="64">
        <v>7770</v>
      </c>
      <c r="M52" s="64">
        <v>7534</v>
      </c>
      <c r="N52" s="64">
        <v>7379</v>
      </c>
      <c r="O52" s="65">
        <v>7163</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1934</v>
      </c>
      <c r="L53" s="69">
        <v>2389</v>
      </c>
      <c r="M53" s="69">
        <v>2419</v>
      </c>
      <c r="N53" s="69">
        <v>2276</v>
      </c>
      <c r="O53" s="70">
        <v>2224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573</v>
      </c>
      <c r="L57" s="84" t="s">
        <v>573</v>
      </c>
      <c r="M57" s="84" t="s">
        <v>601</v>
      </c>
      <c r="N57" s="84" t="s">
        <v>602</v>
      </c>
      <c r="O57" s="85" t="s">
        <v>601</v>
      </c>
    </row>
    <row r="58" spans="1:21" ht="31.5" customHeight="1" thickBot="1" x14ac:dyDescent="0.2">
      <c r="B58" s="1260"/>
      <c r="C58" s="1261"/>
      <c r="D58" s="1265" t="s">
        <v>26</v>
      </c>
      <c r="E58" s="1266"/>
      <c r="F58" s="1266"/>
      <c r="G58" s="1266"/>
      <c r="H58" s="1266"/>
      <c r="I58" s="1266"/>
      <c r="J58" s="1267"/>
      <c r="K58" s="86" t="s">
        <v>573</v>
      </c>
      <c r="L58" s="87" t="s">
        <v>573</v>
      </c>
      <c r="M58" s="87" t="s">
        <v>573</v>
      </c>
      <c r="N58" s="87" t="s">
        <v>573</v>
      </c>
      <c r="O58" s="88" t="s">
        <v>573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e0YSOCsCkbZeX6f4UHy6juFu0RgU6kP7eOJ3WHnTQJ6L3svkikcmKYwe8h0poHIdixEU87DWAHKLlrxTC1Vnw==" saltValue="jv4Fc63PLEA7N8syqCBb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545</v>
      </c>
      <c r="J40" s="100" t="s">
        <v>546</v>
      </c>
      <c r="K40" s="100" t="s">
        <v>547</v>
      </c>
      <c r="L40" s="100" t="s">
        <v>548</v>
      </c>
      <c r="M40" s="101" t="s">
        <v>549</v>
      </c>
    </row>
    <row r="41" spans="2:13" ht="27.75" customHeight="1" x14ac:dyDescent="0.15">
      <c r="B41" s="1288" t="s">
        <v>29</v>
      </c>
      <c r="C41" s="1289"/>
      <c r="D41" s="102"/>
      <c r="E41" s="1290" t="s">
        <v>30</v>
      </c>
      <c r="F41" s="1290"/>
      <c r="G41" s="1290"/>
      <c r="H41" s="1291"/>
      <c r="I41" s="103">
        <v>79352</v>
      </c>
      <c r="J41" s="104">
        <v>81870</v>
      </c>
      <c r="K41" s="104">
        <v>82579</v>
      </c>
      <c r="L41" s="104">
        <v>84838</v>
      </c>
      <c r="M41" s="105">
        <v>87492</v>
      </c>
    </row>
    <row r="42" spans="2:13" ht="27.75" customHeight="1" x14ac:dyDescent="0.15">
      <c r="B42" s="1278"/>
      <c r="C42" s="1279"/>
      <c r="D42" s="106"/>
      <c r="E42" s="1282" t="s">
        <v>31</v>
      </c>
      <c r="F42" s="1282"/>
      <c r="G42" s="1282"/>
      <c r="H42" s="1283"/>
      <c r="I42" s="107">
        <v>1763</v>
      </c>
      <c r="J42" s="108">
        <v>1628</v>
      </c>
      <c r="K42" s="108">
        <v>1498</v>
      </c>
      <c r="L42" s="108">
        <v>2043</v>
      </c>
      <c r="M42" s="109">
        <v>2037</v>
      </c>
    </row>
    <row r="43" spans="2:13" ht="27.75" customHeight="1" x14ac:dyDescent="0.15">
      <c r="B43" s="1278"/>
      <c r="C43" s="1279"/>
      <c r="D43" s="106"/>
      <c r="E43" s="1282" t="s">
        <v>32</v>
      </c>
      <c r="F43" s="1282"/>
      <c r="G43" s="1282"/>
      <c r="H43" s="1283"/>
      <c r="I43" s="107">
        <v>20863</v>
      </c>
      <c r="J43" s="108">
        <v>20304</v>
      </c>
      <c r="K43" s="108">
        <v>20281</v>
      </c>
      <c r="L43" s="108">
        <v>19963</v>
      </c>
      <c r="M43" s="109">
        <v>19360</v>
      </c>
    </row>
    <row r="44" spans="2:13" ht="27.75" customHeight="1" x14ac:dyDescent="0.15">
      <c r="B44" s="1278"/>
      <c r="C44" s="1279"/>
      <c r="D44" s="106"/>
      <c r="E44" s="1282" t="s">
        <v>33</v>
      </c>
      <c r="F44" s="1282"/>
      <c r="G44" s="1282"/>
      <c r="H44" s="1283"/>
      <c r="I44" s="107">
        <v>6797</v>
      </c>
      <c r="J44" s="108">
        <v>6045</v>
      </c>
      <c r="K44" s="108">
        <v>5607</v>
      </c>
      <c r="L44" s="108">
        <v>5021</v>
      </c>
      <c r="M44" s="109">
        <v>4394</v>
      </c>
    </row>
    <row r="45" spans="2:13" ht="27.75" customHeight="1" x14ac:dyDescent="0.15">
      <c r="B45" s="1278"/>
      <c r="C45" s="1279"/>
      <c r="D45" s="106"/>
      <c r="E45" s="1282" t="s">
        <v>34</v>
      </c>
      <c r="F45" s="1282"/>
      <c r="G45" s="1282"/>
      <c r="H45" s="1283"/>
      <c r="I45" s="107">
        <v>6897</v>
      </c>
      <c r="J45" s="108">
        <v>6796</v>
      </c>
      <c r="K45" s="108">
        <v>6540</v>
      </c>
      <c r="L45" s="108">
        <v>6424</v>
      </c>
      <c r="M45" s="109">
        <v>6237</v>
      </c>
    </row>
    <row r="46" spans="2:13" ht="27.75" customHeight="1" x14ac:dyDescent="0.15">
      <c r="B46" s="1278"/>
      <c r="C46" s="1279"/>
      <c r="D46" s="110"/>
      <c r="E46" s="1282" t="s">
        <v>35</v>
      </c>
      <c r="F46" s="1282"/>
      <c r="G46" s="1282"/>
      <c r="H46" s="1283"/>
      <c r="I46" s="107" t="s">
        <v>504</v>
      </c>
      <c r="J46" s="108" t="s">
        <v>504</v>
      </c>
      <c r="K46" s="108" t="s">
        <v>504</v>
      </c>
      <c r="L46" s="108" t="s">
        <v>504</v>
      </c>
      <c r="M46" s="109" t="s">
        <v>504</v>
      </c>
    </row>
    <row r="47" spans="2:13" ht="27.75" customHeight="1" x14ac:dyDescent="0.15">
      <c r="B47" s="1278"/>
      <c r="C47" s="1279"/>
      <c r="D47" s="111"/>
      <c r="E47" s="1292" t="s">
        <v>36</v>
      </c>
      <c r="F47" s="1293"/>
      <c r="G47" s="1293"/>
      <c r="H47" s="1294"/>
      <c r="I47" s="107" t="s">
        <v>504</v>
      </c>
      <c r="J47" s="108" t="s">
        <v>504</v>
      </c>
      <c r="K47" s="108" t="s">
        <v>504</v>
      </c>
      <c r="L47" s="108" t="s">
        <v>504</v>
      </c>
      <c r="M47" s="109" t="s">
        <v>504</v>
      </c>
    </row>
    <row r="48" spans="2:13" ht="27.75" customHeight="1" x14ac:dyDescent="0.15">
      <c r="B48" s="1278"/>
      <c r="C48" s="1279"/>
      <c r="D48" s="106"/>
      <c r="E48" s="1282" t="s">
        <v>37</v>
      </c>
      <c r="F48" s="1282"/>
      <c r="G48" s="1282"/>
      <c r="H48" s="1283"/>
      <c r="I48" s="107" t="s">
        <v>504</v>
      </c>
      <c r="J48" s="108" t="s">
        <v>504</v>
      </c>
      <c r="K48" s="108" t="s">
        <v>504</v>
      </c>
      <c r="L48" s="108" t="s">
        <v>504</v>
      </c>
      <c r="M48" s="109" t="s">
        <v>504</v>
      </c>
    </row>
    <row r="49" spans="2:13" ht="27.75" customHeight="1" x14ac:dyDescent="0.15">
      <c r="B49" s="1280"/>
      <c r="C49" s="1281"/>
      <c r="D49" s="106"/>
      <c r="E49" s="1282" t="s">
        <v>38</v>
      </c>
      <c r="F49" s="1282"/>
      <c r="G49" s="1282"/>
      <c r="H49" s="1283"/>
      <c r="I49" s="107" t="s">
        <v>504</v>
      </c>
      <c r="J49" s="108" t="s">
        <v>504</v>
      </c>
      <c r="K49" s="108" t="s">
        <v>504</v>
      </c>
      <c r="L49" s="108" t="s">
        <v>504</v>
      </c>
      <c r="M49" s="109" t="s">
        <v>504</v>
      </c>
    </row>
    <row r="50" spans="2:13" ht="27.75" customHeight="1" x14ac:dyDescent="0.15">
      <c r="B50" s="1276" t="s">
        <v>39</v>
      </c>
      <c r="C50" s="1277"/>
      <c r="D50" s="112"/>
      <c r="E50" s="1282" t="s">
        <v>40</v>
      </c>
      <c r="F50" s="1282"/>
      <c r="G50" s="1282"/>
      <c r="H50" s="1283"/>
      <c r="I50" s="107">
        <v>8929</v>
      </c>
      <c r="J50" s="108">
        <v>9038</v>
      </c>
      <c r="K50" s="108">
        <v>10288</v>
      </c>
      <c r="L50" s="108">
        <v>11155</v>
      </c>
      <c r="M50" s="109">
        <v>11835</v>
      </c>
    </row>
    <row r="51" spans="2:13" ht="27.75" customHeight="1" x14ac:dyDescent="0.15">
      <c r="B51" s="1278"/>
      <c r="C51" s="1279"/>
      <c r="D51" s="106"/>
      <c r="E51" s="1282" t="s">
        <v>41</v>
      </c>
      <c r="F51" s="1282"/>
      <c r="G51" s="1282"/>
      <c r="H51" s="1283"/>
      <c r="I51" s="107">
        <v>20294</v>
      </c>
      <c r="J51" s="108">
        <v>20821</v>
      </c>
      <c r="K51" s="108">
        <v>21593</v>
      </c>
      <c r="L51" s="108">
        <v>22496</v>
      </c>
      <c r="M51" s="109">
        <v>23460</v>
      </c>
    </row>
    <row r="52" spans="2:13" ht="27.75" customHeight="1" x14ac:dyDescent="0.15">
      <c r="B52" s="1280"/>
      <c r="C52" s="1281"/>
      <c r="D52" s="106"/>
      <c r="E52" s="1282" t="s">
        <v>42</v>
      </c>
      <c r="F52" s="1282"/>
      <c r="G52" s="1282"/>
      <c r="H52" s="1283"/>
      <c r="I52" s="107">
        <v>61981</v>
      </c>
      <c r="J52" s="108">
        <v>61865</v>
      </c>
      <c r="K52" s="108">
        <v>62264</v>
      </c>
      <c r="L52" s="108">
        <v>62410</v>
      </c>
      <c r="M52" s="109">
        <v>62266</v>
      </c>
    </row>
    <row r="53" spans="2:13" ht="27.75" customHeight="1" thickBot="1" x14ac:dyDescent="0.2">
      <c r="B53" s="1284" t="s">
        <v>43</v>
      </c>
      <c r="C53" s="1285"/>
      <c r="D53" s="113"/>
      <c r="E53" s="1286" t="s">
        <v>44</v>
      </c>
      <c r="F53" s="1286"/>
      <c r="G53" s="1286"/>
      <c r="H53" s="1287"/>
      <c r="I53" s="114">
        <v>24468</v>
      </c>
      <c r="J53" s="115">
        <v>24918</v>
      </c>
      <c r="K53" s="115">
        <v>22360</v>
      </c>
      <c r="L53" s="115">
        <v>22229</v>
      </c>
      <c r="M53" s="116">
        <v>21960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f0EI77FUO3R4JlaaKLLz31eOZTl9u1HnZE1pPzzpNuJ0Sln4yu07H2fmO8GDo16sVjfN84EJ7rpil3vwjuaCg==" saltValue="obOMvv7srUVu6QDPHJqY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303" t="s">
        <v>47</v>
      </c>
      <c r="D55" s="1303"/>
      <c r="E55" s="1304"/>
      <c r="F55" s="128">
        <v>3667</v>
      </c>
      <c r="G55" s="128">
        <v>3589</v>
      </c>
      <c r="H55" s="129">
        <v>3516</v>
      </c>
    </row>
    <row r="56" spans="2:8" ht="52.5" customHeight="1" x14ac:dyDescent="0.15">
      <c r="B56" s="130"/>
      <c r="C56" s="1305" t="s">
        <v>48</v>
      </c>
      <c r="D56" s="1305"/>
      <c r="E56" s="1306"/>
      <c r="F56" s="131">
        <v>2170</v>
      </c>
      <c r="G56" s="131">
        <v>2188</v>
      </c>
      <c r="H56" s="132">
        <v>2085</v>
      </c>
    </row>
    <row r="57" spans="2:8" ht="53.25" customHeight="1" x14ac:dyDescent="0.15">
      <c r="B57" s="130"/>
      <c r="C57" s="1307" t="s">
        <v>49</v>
      </c>
      <c r="D57" s="1307"/>
      <c r="E57" s="1308"/>
      <c r="F57" s="133">
        <v>3651</v>
      </c>
      <c r="G57" s="133">
        <v>3992</v>
      </c>
      <c r="H57" s="134">
        <v>4463</v>
      </c>
    </row>
    <row r="58" spans="2:8" ht="45.75" customHeight="1" x14ac:dyDescent="0.15">
      <c r="B58" s="135"/>
      <c r="C58" s="1295" t="s">
        <v>592</v>
      </c>
      <c r="D58" s="1296"/>
      <c r="E58" s="1297"/>
      <c r="F58" s="136">
        <v>1917</v>
      </c>
      <c r="G58" s="136">
        <v>1881</v>
      </c>
      <c r="H58" s="137">
        <v>2190</v>
      </c>
    </row>
    <row r="59" spans="2:8" ht="45.75" customHeight="1" x14ac:dyDescent="0.15">
      <c r="B59" s="135"/>
      <c r="C59" s="1295" t="s">
        <v>593</v>
      </c>
      <c r="D59" s="1296"/>
      <c r="E59" s="1297"/>
      <c r="F59" s="136">
        <v>210</v>
      </c>
      <c r="G59" s="136">
        <v>310</v>
      </c>
      <c r="H59" s="137">
        <v>253</v>
      </c>
    </row>
    <row r="60" spans="2:8" ht="45.75" customHeight="1" x14ac:dyDescent="0.15">
      <c r="B60" s="135"/>
      <c r="C60" s="1295" t="s">
        <v>594</v>
      </c>
      <c r="D60" s="1296"/>
      <c r="E60" s="1297"/>
      <c r="F60" s="136">
        <v>579</v>
      </c>
      <c r="G60" s="136">
        <v>759</v>
      </c>
      <c r="H60" s="137">
        <v>898</v>
      </c>
    </row>
    <row r="61" spans="2:8" ht="45.75" customHeight="1" x14ac:dyDescent="0.15">
      <c r="B61" s="135"/>
      <c r="C61" s="1295" t="s">
        <v>595</v>
      </c>
      <c r="D61" s="1296"/>
      <c r="E61" s="1297"/>
      <c r="F61" s="136">
        <v>75</v>
      </c>
      <c r="G61" s="136">
        <v>106</v>
      </c>
      <c r="H61" s="137">
        <v>195</v>
      </c>
    </row>
    <row r="62" spans="2:8" ht="45.75" customHeight="1" thickBot="1" x14ac:dyDescent="0.2">
      <c r="B62" s="138"/>
      <c r="C62" s="1298" t="s">
        <v>596</v>
      </c>
      <c r="D62" s="1299"/>
      <c r="E62" s="1300"/>
      <c r="F62" s="139">
        <v>198</v>
      </c>
      <c r="G62" s="139">
        <v>268</v>
      </c>
      <c r="H62" s="140">
        <v>321</v>
      </c>
    </row>
    <row r="63" spans="2:8" ht="52.5" customHeight="1" thickBot="1" x14ac:dyDescent="0.2">
      <c r="B63" s="141"/>
      <c r="C63" s="1301" t="s">
        <v>50</v>
      </c>
      <c r="D63" s="1301"/>
      <c r="E63" s="1302"/>
      <c r="F63" s="142">
        <v>9488</v>
      </c>
      <c r="G63" s="142">
        <v>9770</v>
      </c>
      <c r="H63" s="143">
        <v>10064</v>
      </c>
    </row>
    <row r="64" spans="2:8" ht="15" customHeight="1" x14ac:dyDescent="0.15"/>
  </sheetData>
  <sheetProtection algorithmName="SHA-512" hashValue="IEj+BEstkLyjUh8iyxQ+3C+zZOISKp2hmDhD9drwOh3mHWF8fFyfU54NJvCuq6N73mREcV6jP0F91OWyEku8aA==" saltValue="Y5LPzdHFutFOl2xr52n0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1" t="s">
        <v>611</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x14ac:dyDescent="0.15">
      <c r="B44" s="395"/>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x14ac:dyDescent="0.15">
      <c r="B45" s="395"/>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x14ac:dyDescent="0.15">
      <c r="B46" s="395"/>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x14ac:dyDescent="0.15">
      <c r="B47" s="395"/>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545</v>
      </c>
      <c r="BQ50" s="1314"/>
      <c r="BR50" s="1314"/>
      <c r="BS50" s="1314"/>
      <c r="BT50" s="1314"/>
      <c r="BU50" s="1314"/>
      <c r="BV50" s="1314"/>
      <c r="BW50" s="1314"/>
      <c r="BX50" s="1314" t="s">
        <v>546</v>
      </c>
      <c r="BY50" s="1314"/>
      <c r="BZ50" s="1314"/>
      <c r="CA50" s="1314"/>
      <c r="CB50" s="1314"/>
      <c r="CC50" s="1314"/>
      <c r="CD50" s="1314"/>
      <c r="CE50" s="1314"/>
      <c r="CF50" s="1314" t="s">
        <v>547</v>
      </c>
      <c r="CG50" s="1314"/>
      <c r="CH50" s="1314"/>
      <c r="CI50" s="1314"/>
      <c r="CJ50" s="1314"/>
      <c r="CK50" s="1314"/>
      <c r="CL50" s="1314"/>
      <c r="CM50" s="1314"/>
      <c r="CN50" s="1314" t="s">
        <v>548</v>
      </c>
      <c r="CO50" s="1314"/>
      <c r="CP50" s="1314"/>
      <c r="CQ50" s="1314"/>
      <c r="CR50" s="1314"/>
      <c r="CS50" s="1314"/>
      <c r="CT50" s="1314"/>
      <c r="CU50" s="1314"/>
      <c r="CV50" s="1314" t="s">
        <v>549</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607</v>
      </c>
      <c r="AO51" s="1312"/>
      <c r="AP51" s="1312"/>
      <c r="AQ51" s="1312"/>
      <c r="AR51" s="1312"/>
      <c r="AS51" s="1312"/>
      <c r="AT51" s="1312"/>
      <c r="AU51" s="1312"/>
      <c r="AV51" s="1312"/>
      <c r="AW51" s="1312"/>
      <c r="AX51" s="1312"/>
      <c r="AY51" s="1312"/>
      <c r="AZ51" s="1312"/>
      <c r="BA51" s="1312"/>
      <c r="BB51" s="1312" t="s">
        <v>612</v>
      </c>
      <c r="BC51" s="1312"/>
      <c r="BD51" s="1312"/>
      <c r="BE51" s="1312"/>
      <c r="BF51" s="1312"/>
      <c r="BG51" s="1312"/>
      <c r="BH51" s="1312"/>
      <c r="BI51" s="1312"/>
      <c r="BJ51" s="1312"/>
      <c r="BK51" s="1312"/>
      <c r="BL51" s="1312"/>
      <c r="BM51" s="1312"/>
      <c r="BN51" s="1312"/>
      <c r="BO51" s="1312"/>
      <c r="BP51" s="1309">
        <v>72.3</v>
      </c>
      <c r="BQ51" s="1309"/>
      <c r="BR51" s="1309"/>
      <c r="BS51" s="1309"/>
      <c r="BT51" s="1309"/>
      <c r="BU51" s="1309"/>
      <c r="BV51" s="1309"/>
      <c r="BW51" s="1309"/>
      <c r="BX51" s="1309">
        <v>73.7</v>
      </c>
      <c r="BY51" s="1309"/>
      <c r="BZ51" s="1309"/>
      <c r="CA51" s="1309"/>
      <c r="CB51" s="1309"/>
      <c r="CC51" s="1309"/>
      <c r="CD51" s="1309"/>
      <c r="CE51" s="1309"/>
      <c r="CF51" s="1309">
        <v>66</v>
      </c>
      <c r="CG51" s="1309"/>
      <c r="CH51" s="1309"/>
      <c r="CI51" s="1309"/>
      <c r="CJ51" s="1309"/>
      <c r="CK51" s="1309"/>
      <c r="CL51" s="1309"/>
      <c r="CM51" s="1309"/>
      <c r="CN51" s="1309">
        <v>65.099999999999994</v>
      </c>
      <c r="CO51" s="1309"/>
      <c r="CP51" s="1309"/>
      <c r="CQ51" s="1309"/>
      <c r="CR51" s="1309"/>
      <c r="CS51" s="1309"/>
      <c r="CT51" s="1309"/>
      <c r="CU51" s="1309"/>
      <c r="CV51" s="1309">
        <v>64.099999999999994</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613</v>
      </c>
      <c r="BC53" s="1312"/>
      <c r="BD53" s="1312"/>
      <c r="BE53" s="1312"/>
      <c r="BF53" s="1312"/>
      <c r="BG53" s="1312"/>
      <c r="BH53" s="1312"/>
      <c r="BI53" s="1312"/>
      <c r="BJ53" s="1312"/>
      <c r="BK53" s="1312"/>
      <c r="BL53" s="1312"/>
      <c r="BM53" s="1312"/>
      <c r="BN53" s="1312"/>
      <c r="BO53" s="1312"/>
      <c r="BP53" s="1309">
        <v>43.9</v>
      </c>
      <c r="BQ53" s="1309"/>
      <c r="BR53" s="1309"/>
      <c r="BS53" s="1309"/>
      <c r="BT53" s="1309"/>
      <c r="BU53" s="1309"/>
      <c r="BV53" s="1309"/>
      <c r="BW53" s="1309"/>
      <c r="BX53" s="1309">
        <v>50.6</v>
      </c>
      <c r="BY53" s="1309"/>
      <c r="BZ53" s="1309"/>
      <c r="CA53" s="1309"/>
      <c r="CB53" s="1309"/>
      <c r="CC53" s="1309"/>
      <c r="CD53" s="1309"/>
      <c r="CE53" s="1309"/>
      <c r="CF53" s="1309">
        <v>51.7</v>
      </c>
      <c r="CG53" s="1309"/>
      <c r="CH53" s="1309"/>
      <c r="CI53" s="1309"/>
      <c r="CJ53" s="1309"/>
      <c r="CK53" s="1309"/>
      <c r="CL53" s="1309"/>
      <c r="CM53" s="1309"/>
      <c r="CN53" s="1309">
        <v>52.2</v>
      </c>
      <c r="CO53" s="1309"/>
      <c r="CP53" s="1309"/>
      <c r="CQ53" s="1309"/>
      <c r="CR53" s="1309"/>
      <c r="CS53" s="1309"/>
      <c r="CT53" s="1309"/>
      <c r="CU53" s="1309"/>
      <c r="CV53" s="1309">
        <v>53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614</v>
      </c>
      <c r="AO55" s="1314"/>
      <c r="AP55" s="1314"/>
      <c r="AQ55" s="1314"/>
      <c r="AR55" s="1314"/>
      <c r="AS55" s="1314"/>
      <c r="AT55" s="1314"/>
      <c r="AU55" s="1314"/>
      <c r="AV55" s="1314"/>
      <c r="AW55" s="1314"/>
      <c r="AX55" s="1314"/>
      <c r="AY55" s="1314"/>
      <c r="AZ55" s="1314"/>
      <c r="BA55" s="1314"/>
      <c r="BB55" s="1312" t="s">
        <v>615</v>
      </c>
      <c r="BC55" s="1312"/>
      <c r="BD55" s="1312"/>
      <c r="BE55" s="1312"/>
      <c r="BF55" s="1312"/>
      <c r="BG55" s="1312"/>
      <c r="BH55" s="1312"/>
      <c r="BI55" s="1312"/>
      <c r="BJ55" s="1312"/>
      <c r="BK55" s="1312"/>
      <c r="BL55" s="1312"/>
      <c r="BM55" s="1312"/>
      <c r="BN55" s="1312"/>
      <c r="BO55" s="1312"/>
      <c r="BP55" s="1309">
        <v>25.4</v>
      </c>
      <c r="BQ55" s="1309"/>
      <c r="BR55" s="1309"/>
      <c r="BS55" s="1309"/>
      <c r="BT55" s="1309"/>
      <c r="BU55" s="1309"/>
      <c r="BV55" s="1309"/>
      <c r="BW55" s="1309"/>
      <c r="BX55" s="1309">
        <v>16.600000000000001</v>
      </c>
      <c r="BY55" s="1309"/>
      <c r="BZ55" s="1309"/>
      <c r="CA55" s="1309"/>
      <c r="CB55" s="1309"/>
      <c r="CC55" s="1309"/>
      <c r="CD55" s="1309"/>
      <c r="CE55" s="1309"/>
      <c r="CF55" s="1309">
        <v>17.399999999999999</v>
      </c>
      <c r="CG55" s="1309"/>
      <c r="CH55" s="1309"/>
      <c r="CI55" s="1309"/>
      <c r="CJ55" s="1309"/>
      <c r="CK55" s="1309"/>
      <c r="CL55" s="1309"/>
      <c r="CM55" s="1309"/>
      <c r="CN55" s="1309">
        <v>12.1</v>
      </c>
      <c r="CO55" s="1309"/>
      <c r="CP55" s="1309"/>
      <c r="CQ55" s="1309"/>
      <c r="CR55" s="1309"/>
      <c r="CS55" s="1309"/>
      <c r="CT55" s="1309"/>
      <c r="CU55" s="1309"/>
      <c r="CV55" s="1309">
        <v>11.2</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616</v>
      </c>
      <c r="BC57" s="1312"/>
      <c r="BD57" s="1312"/>
      <c r="BE57" s="1312"/>
      <c r="BF57" s="1312"/>
      <c r="BG57" s="1312"/>
      <c r="BH57" s="1312"/>
      <c r="BI57" s="1312"/>
      <c r="BJ57" s="1312"/>
      <c r="BK57" s="1312"/>
      <c r="BL57" s="1312"/>
      <c r="BM57" s="1312"/>
      <c r="BN57" s="1312"/>
      <c r="BO57" s="1312"/>
      <c r="BP57" s="1309">
        <v>52.6</v>
      </c>
      <c r="BQ57" s="1309"/>
      <c r="BR57" s="1309"/>
      <c r="BS57" s="1309"/>
      <c r="BT57" s="1309"/>
      <c r="BU57" s="1309"/>
      <c r="BV57" s="1309"/>
      <c r="BW57" s="1309"/>
      <c r="BX57" s="1309">
        <v>58.6</v>
      </c>
      <c r="BY57" s="1309"/>
      <c r="BZ57" s="1309"/>
      <c r="CA57" s="1309"/>
      <c r="CB57" s="1309"/>
      <c r="CC57" s="1309"/>
      <c r="CD57" s="1309"/>
      <c r="CE57" s="1309"/>
      <c r="CF57" s="1309">
        <v>58.9</v>
      </c>
      <c r="CG57" s="1309"/>
      <c r="CH57" s="1309"/>
      <c r="CI57" s="1309"/>
      <c r="CJ57" s="1309"/>
      <c r="CK57" s="1309"/>
      <c r="CL57" s="1309"/>
      <c r="CM57" s="1309"/>
      <c r="CN57" s="1309">
        <v>59.4</v>
      </c>
      <c r="CO57" s="1309"/>
      <c r="CP57" s="1309"/>
      <c r="CQ57" s="1309"/>
      <c r="CR57" s="1309"/>
      <c r="CS57" s="1309"/>
      <c r="CT57" s="1309"/>
      <c r="CU57" s="1309"/>
      <c r="CV57" s="1309">
        <v>60.4</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545</v>
      </c>
      <c r="BQ72" s="1314"/>
      <c r="BR72" s="1314"/>
      <c r="BS72" s="1314"/>
      <c r="BT72" s="1314"/>
      <c r="BU72" s="1314"/>
      <c r="BV72" s="1314"/>
      <c r="BW72" s="1314"/>
      <c r="BX72" s="1314" t="s">
        <v>546</v>
      </c>
      <c r="BY72" s="1314"/>
      <c r="BZ72" s="1314"/>
      <c r="CA72" s="1314"/>
      <c r="CB72" s="1314"/>
      <c r="CC72" s="1314"/>
      <c r="CD72" s="1314"/>
      <c r="CE72" s="1314"/>
      <c r="CF72" s="1314" t="s">
        <v>547</v>
      </c>
      <c r="CG72" s="1314"/>
      <c r="CH72" s="1314"/>
      <c r="CI72" s="1314"/>
      <c r="CJ72" s="1314"/>
      <c r="CK72" s="1314"/>
      <c r="CL72" s="1314"/>
      <c r="CM72" s="1314"/>
      <c r="CN72" s="1314" t="s">
        <v>548</v>
      </c>
      <c r="CO72" s="1314"/>
      <c r="CP72" s="1314"/>
      <c r="CQ72" s="1314"/>
      <c r="CR72" s="1314"/>
      <c r="CS72" s="1314"/>
      <c r="CT72" s="1314"/>
      <c r="CU72" s="1314"/>
      <c r="CV72" s="1314" t="s">
        <v>549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607</v>
      </c>
      <c r="AO73" s="1312"/>
      <c r="AP73" s="1312"/>
      <c r="AQ73" s="1312"/>
      <c r="AR73" s="1312"/>
      <c r="AS73" s="1312"/>
      <c r="AT73" s="1312"/>
      <c r="AU73" s="1312"/>
      <c r="AV73" s="1312"/>
      <c r="AW73" s="1312"/>
      <c r="AX73" s="1312"/>
      <c r="AY73" s="1312"/>
      <c r="AZ73" s="1312"/>
      <c r="BA73" s="1312"/>
      <c r="BB73" s="1312" t="s">
        <v>612</v>
      </c>
      <c r="BC73" s="1312"/>
      <c r="BD73" s="1312"/>
      <c r="BE73" s="1312"/>
      <c r="BF73" s="1312"/>
      <c r="BG73" s="1312"/>
      <c r="BH73" s="1312"/>
      <c r="BI73" s="1312"/>
      <c r="BJ73" s="1312"/>
      <c r="BK73" s="1312"/>
      <c r="BL73" s="1312"/>
      <c r="BM73" s="1312"/>
      <c r="BN73" s="1312"/>
      <c r="BO73" s="1312"/>
      <c r="BP73" s="1309">
        <v>72.3</v>
      </c>
      <c r="BQ73" s="1309"/>
      <c r="BR73" s="1309"/>
      <c r="BS73" s="1309"/>
      <c r="BT73" s="1309"/>
      <c r="BU73" s="1309"/>
      <c r="BV73" s="1309"/>
      <c r="BW73" s="1309"/>
      <c r="BX73" s="1309">
        <v>73.7</v>
      </c>
      <c r="BY73" s="1309"/>
      <c r="BZ73" s="1309"/>
      <c r="CA73" s="1309"/>
      <c r="CB73" s="1309"/>
      <c r="CC73" s="1309"/>
      <c r="CD73" s="1309"/>
      <c r="CE73" s="1309"/>
      <c r="CF73" s="1309">
        <v>66</v>
      </c>
      <c r="CG73" s="1309"/>
      <c r="CH73" s="1309"/>
      <c r="CI73" s="1309"/>
      <c r="CJ73" s="1309"/>
      <c r="CK73" s="1309"/>
      <c r="CL73" s="1309"/>
      <c r="CM73" s="1309"/>
      <c r="CN73" s="1309">
        <v>65.099999999999994</v>
      </c>
      <c r="CO73" s="1309"/>
      <c r="CP73" s="1309"/>
      <c r="CQ73" s="1309"/>
      <c r="CR73" s="1309"/>
      <c r="CS73" s="1309"/>
      <c r="CT73" s="1309"/>
      <c r="CU73" s="1309"/>
      <c r="CV73" s="1309">
        <v>64.099999999999994</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618</v>
      </c>
      <c r="BC75" s="1312"/>
      <c r="BD75" s="1312"/>
      <c r="BE75" s="1312"/>
      <c r="BF75" s="1312"/>
      <c r="BG75" s="1312"/>
      <c r="BH75" s="1312"/>
      <c r="BI75" s="1312"/>
      <c r="BJ75" s="1312"/>
      <c r="BK75" s="1312"/>
      <c r="BL75" s="1312"/>
      <c r="BM75" s="1312"/>
      <c r="BN75" s="1312"/>
      <c r="BO75" s="1312"/>
      <c r="BP75" s="1309">
        <v>5.9</v>
      </c>
      <c r="BQ75" s="1309"/>
      <c r="BR75" s="1309"/>
      <c r="BS75" s="1309"/>
      <c r="BT75" s="1309"/>
      <c r="BU75" s="1309"/>
      <c r="BV75" s="1309"/>
      <c r="BW75" s="1309"/>
      <c r="BX75" s="1309">
        <v>6.1</v>
      </c>
      <c r="BY75" s="1309"/>
      <c r="BZ75" s="1309"/>
      <c r="CA75" s="1309"/>
      <c r="CB75" s="1309"/>
      <c r="CC75" s="1309"/>
      <c r="CD75" s="1309"/>
      <c r="CE75" s="1309"/>
      <c r="CF75" s="1309">
        <v>6.6</v>
      </c>
      <c r="CG75" s="1309"/>
      <c r="CH75" s="1309"/>
      <c r="CI75" s="1309"/>
      <c r="CJ75" s="1309"/>
      <c r="CK75" s="1309"/>
      <c r="CL75" s="1309"/>
      <c r="CM75" s="1309"/>
      <c r="CN75" s="1309">
        <v>6.9</v>
      </c>
      <c r="CO75" s="1309"/>
      <c r="CP75" s="1309"/>
      <c r="CQ75" s="1309"/>
      <c r="CR75" s="1309"/>
      <c r="CS75" s="1309"/>
      <c r="CT75" s="1309"/>
      <c r="CU75" s="1309"/>
      <c r="CV75" s="1309">
        <v>6.7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619</v>
      </c>
      <c r="AO77" s="1314"/>
      <c r="AP77" s="1314"/>
      <c r="AQ77" s="1314"/>
      <c r="AR77" s="1314"/>
      <c r="AS77" s="1314"/>
      <c r="AT77" s="1314"/>
      <c r="AU77" s="1314"/>
      <c r="AV77" s="1314"/>
      <c r="AW77" s="1314"/>
      <c r="AX77" s="1314"/>
      <c r="AY77" s="1314"/>
      <c r="AZ77" s="1314"/>
      <c r="BA77" s="1314"/>
      <c r="BB77" s="1312" t="s">
        <v>612</v>
      </c>
      <c r="BC77" s="1312"/>
      <c r="BD77" s="1312"/>
      <c r="BE77" s="1312"/>
      <c r="BF77" s="1312"/>
      <c r="BG77" s="1312"/>
      <c r="BH77" s="1312"/>
      <c r="BI77" s="1312"/>
      <c r="BJ77" s="1312"/>
      <c r="BK77" s="1312"/>
      <c r="BL77" s="1312"/>
      <c r="BM77" s="1312"/>
      <c r="BN77" s="1312"/>
      <c r="BO77" s="1312"/>
      <c r="BP77" s="1309">
        <v>25.4</v>
      </c>
      <c r="BQ77" s="1309"/>
      <c r="BR77" s="1309"/>
      <c r="BS77" s="1309"/>
      <c r="BT77" s="1309"/>
      <c r="BU77" s="1309"/>
      <c r="BV77" s="1309"/>
      <c r="BW77" s="1309"/>
      <c r="BX77" s="1309">
        <v>16.600000000000001</v>
      </c>
      <c r="BY77" s="1309"/>
      <c r="BZ77" s="1309"/>
      <c r="CA77" s="1309"/>
      <c r="CB77" s="1309"/>
      <c r="CC77" s="1309"/>
      <c r="CD77" s="1309"/>
      <c r="CE77" s="1309"/>
      <c r="CF77" s="1309">
        <v>17.399999999999999</v>
      </c>
      <c r="CG77" s="1309"/>
      <c r="CH77" s="1309"/>
      <c r="CI77" s="1309"/>
      <c r="CJ77" s="1309"/>
      <c r="CK77" s="1309"/>
      <c r="CL77" s="1309"/>
      <c r="CM77" s="1309"/>
      <c r="CN77" s="1309">
        <v>12.1</v>
      </c>
      <c r="CO77" s="1309"/>
      <c r="CP77" s="1309"/>
      <c r="CQ77" s="1309"/>
      <c r="CR77" s="1309"/>
      <c r="CS77" s="1309"/>
      <c r="CT77" s="1309"/>
      <c r="CU77" s="1309"/>
      <c r="CV77" s="1309">
        <v>11.2</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620</v>
      </c>
      <c r="BC79" s="1312"/>
      <c r="BD79" s="1312"/>
      <c r="BE79" s="1312"/>
      <c r="BF79" s="1312"/>
      <c r="BG79" s="1312"/>
      <c r="BH79" s="1312"/>
      <c r="BI79" s="1312"/>
      <c r="BJ79" s="1312"/>
      <c r="BK79" s="1312"/>
      <c r="BL79" s="1312"/>
      <c r="BM79" s="1312"/>
      <c r="BN79" s="1312"/>
      <c r="BO79" s="1312"/>
      <c r="BP79" s="1309">
        <v>4.8</v>
      </c>
      <c r="BQ79" s="1309"/>
      <c r="BR79" s="1309"/>
      <c r="BS79" s="1309"/>
      <c r="BT79" s="1309"/>
      <c r="BU79" s="1309"/>
      <c r="BV79" s="1309"/>
      <c r="BW79" s="1309"/>
      <c r="BX79" s="1309">
        <v>3.6</v>
      </c>
      <c r="BY79" s="1309"/>
      <c r="BZ79" s="1309"/>
      <c r="CA79" s="1309"/>
      <c r="CB79" s="1309"/>
      <c r="CC79" s="1309"/>
      <c r="CD79" s="1309"/>
      <c r="CE79" s="1309"/>
      <c r="CF79" s="1309">
        <v>3.6</v>
      </c>
      <c r="CG79" s="1309"/>
      <c r="CH79" s="1309"/>
      <c r="CI79" s="1309"/>
      <c r="CJ79" s="1309"/>
      <c r="CK79" s="1309"/>
      <c r="CL79" s="1309"/>
      <c r="CM79" s="1309"/>
      <c r="CN79" s="1309">
        <v>3.5</v>
      </c>
      <c r="CO79" s="1309"/>
      <c r="CP79" s="1309"/>
      <c r="CQ79" s="1309"/>
      <c r="CR79" s="1309"/>
      <c r="CS79" s="1309"/>
      <c r="CT79" s="1309"/>
      <c r="CU79" s="1309"/>
      <c r="CV79" s="1309">
        <v>3.5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Bmu6L7u+tbhf8f3EXQmUAXFzxUcrq2yRqvmQPsvlCKBlD/HsqJr0ebnqlbg1M+HEbKnLcIV0I+0zRDNM45tgg==" saltValue="n9E08XuID7XY8BVCjMLKT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609</v>
      </c>
    </row>
  </sheetData>
  <sheetProtection algorithmName="SHA-512" hashValue="4XpZ0RevglC+b/Ab8lQHcO4otyTx4oPtmXGtIaml185R25FQYiIRx6FxA5DJbw8F9wrtDdRsMRFuydvLCJIODQ==" saltValue="2gXJojpmsBpASI/jZoUny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610</v>
      </c>
    </row>
  </sheetData>
  <sheetProtection algorithmName="SHA-512" hashValue="iHoCZy2z1Qwa0n1jSuHN6JjdZAS9QmgUAS8RknnL56xfQsVH1LmZJ07t+Zt11DwmTZCECLH+YkGz6O5olMtiCA==" saltValue="XNXgoTMxro+7/sN5+ktfd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542</v>
      </c>
      <c r="G2" s="157"/>
      <c r="H2" s="158"/>
    </row>
    <row r="3" spans="1:8" x14ac:dyDescent="0.15">
      <c r="A3" s="154" t="s">
        <v>535</v>
      </c>
      <c r="B3" s="159"/>
      <c r="C3" s="160"/>
      <c r="D3" s="161">
        <v>62879</v>
      </c>
      <c r="E3" s="162"/>
      <c r="F3" s="163">
        <v>39951</v>
      </c>
      <c r="G3" s="164"/>
      <c r="H3" s="165"/>
    </row>
    <row r="4" spans="1:8" x14ac:dyDescent="0.15">
      <c r="A4" s="166"/>
      <c r="B4" s="167"/>
      <c r="C4" s="168"/>
      <c r="D4" s="169">
        <v>41368</v>
      </c>
      <c r="E4" s="170"/>
      <c r="F4" s="171">
        <v>22555</v>
      </c>
      <c r="G4" s="172"/>
      <c r="H4" s="173"/>
    </row>
    <row r="5" spans="1:8" x14ac:dyDescent="0.15">
      <c r="A5" s="154" t="s">
        <v>537</v>
      </c>
      <c r="B5" s="159"/>
      <c r="C5" s="160"/>
      <c r="D5" s="161">
        <v>72920</v>
      </c>
      <c r="E5" s="162"/>
      <c r="F5" s="163">
        <v>39893</v>
      </c>
      <c r="G5" s="164"/>
      <c r="H5" s="165"/>
    </row>
    <row r="6" spans="1:8" x14ac:dyDescent="0.15">
      <c r="A6" s="166"/>
      <c r="B6" s="167"/>
      <c r="C6" s="168"/>
      <c r="D6" s="169">
        <v>38828</v>
      </c>
      <c r="E6" s="170"/>
      <c r="F6" s="171">
        <v>26170</v>
      </c>
      <c r="G6" s="172"/>
      <c r="H6" s="173"/>
    </row>
    <row r="7" spans="1:8" x14ac:dyDescent="0.15">
      <c r="A7" s="154" t="s">
        <v>538</v>
      </c>
      <c r="B7" s="159"/>
      <c r="C7" s="160"/>
      <c r="D7" s="161">
        <v>63965</v>
      </c>
      <c r="E7" s="162"/>
      <c r="F7" s="163">
        <v>41080</v>
      </c>
      <c r="G7" s="164"/>
      <c r="H7" s="165"/>
    </row>
    <row r="8" spans="1:8" x14ac:dyDescent="0.15">
      <c r="A8" s="166"/>
      <c r="B8" s="167"/>
      <c r="C8" s="168"/>
      <c r="D8" s="169">
        <v>32630</v>
      </c>
      <c r="E8" s="170"/>
      <c r="F8" s="171">
        <v>27265</v>
      </c>
      <c r="G8" s="172"/>
      <c r="H8" s="173"/>
    </row>
    <row r="9" spans="1:8" x14ac:dyDescent="0.15">
      <c r="A9" s="154" t="s">
        <v>539</v>
      </c>
      <c r="B9" s="159"/>
      <c r="C9" s="160"/>
      <c r="D9" s="161">
        <v>72022</v>
      </c>
      <c r="E9" s="162"/>
      <c r="F9" s="163">
        <v>33173</v>
      </c>
      <c r="G9" s="164"/>
      <c r="H9" s="165"/>
    </row>
    <row r="10" spans="1:8" x14ac:dyDescent="0.15">
      <c r="A10" s="166"/>
      <c r="B10" s="167"/>
      <c r="C10" s="168"/>
      <c r="D10" s="169">
        <v>32056</v>
      </c>
      <c r="E10" s="170"/>
      <c r="F10" s="171">
        <v>20353</v>
      </c>
      <c r="G10" s="172"/>
      <c r="H10" s="173"/>
    </row>
    <row r="11" spans="1:8" x14ac:dyDescent="0.15">
      <c r="A11" s="154" t="s">
        <v>540</v>
      </c>
      <c r="B11" s="159"/>
      <c r="C11" s="160"/>
      <c r="D11" s="161">
        <v>69493</v>
      </c>
      <c r="E11" s="162"/>
      <c r="F11" s="163">
        <v>37644</v>
      </c>
      <c r="G11" s="164"/>
      <c r="H11" s="165"/>
    </row>
    <row r="12" spans="1:8" x14ac:dyDescent="0.15">
      <c r="A12" s="166"/>
      <c r="B12" s="167"/>
      <c r="C12" s="174"/>
      <c r="D12" s="169">
        <v>36059</v>
      </c>
      <c r="E12" s="170"/>
      <c r="F12" s="171">
        <v>24939</v>
      </c>
      <c r="G12" s="172"/>
      <c r="H12" s="173"/>
    </row>
    <row r="13" spans="1:8" x14ac:dyDescent="0.15">
      <c r="A13" s="154"/>
      <c r="B13" s="159"/>
      <c r="C13" s="175"/>
      <c r="D13" s="176">
        <v>68256</v>
      </c>
      <c r="E13" s="177"/>
      <c r="F13" s="178">
        <v>38348</v>
      </c>
      <c r="G13" s="179"/>
      <c r="H13" s="165"/>
    </row>
    <row r="14" spans="1:8" x14ac:dyDescent="0.15">
      <c r="A14" s="166"/>
      <c r="B14" s="167"/>
      <c r="C14" s="168"/>
      <c r="D14" s="169">
        <v>36188</v>
      </c>
      <c r="E14" s="170"/>
      <c r="F14" s="171">
        <v>24256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3.32</v>
      </c>
      <c r="C19" s="180">
        <f>ROUND(VALUE(SUBSTITUTE(実質収支比率等に係る経年分析!G$48,"▲","-")),2)</f>
        <v>3.04</v>
      </c>
      <c r="D19" s="180">
        <f>ROUND(VALUE(SUBSTITUTE(実質収支比率等に係る経年分析!H$48,"▲","-")),2)</f>
        <v>3.94</v>
      </c>
      <c r="E19" s="180">
        <f>ROUND(VALUE(SUBSTITUTE(実質収支比率等に係る経年分析!I$48,"▲","-")),2)</f>
        <v>4.2300000000000004</v>
      </c>
      <c r="F19" s="180">
        <f>ROUND(VALUE(SUBSTITUTE(実質収支比率等に係る経年分析!J$48,"▲","-")),2)</f>
        <v>3.92</v>
      </c>
    </row>
    <row r="20" spans="1:11" x14ac:dyDescent="0.15">
      <c r="A20" s="180" t="s">
        <v>54</v>
      </c>
      <c r="B20" s="180">
        <f>ROUND(VALUE(SUBSTITUTE(実質収支比率等に係る経年分析!F$47,"▲","-")),2)</f>
        <v>7.58</v>
      </c>
      <c r="C20" s="180">
        <f>ROUND(VALUE(SUBSTITUTE(実質収支比率等に係る経年分析!G$47,"▲","-")),2)</f>
        <v>8.17</v>
      </c>
      <c r="D20" s="180">
        <f>ROUND(VALUE(SUBSTITUTE(実質収支比率等に係る経年分析!H$47,"▲","-")),2)</f>
        <v>9.31</v>
      </c>
      <c r="E20" s="180">
        <f>ROUND(VALUE(SUBSTITUTE(実質収支比率等に係る経年分析!I$47,"▲","-")),2)</f>
        <v>9.08</v>
      </c>
      <c r="F20" s="180">
        <f>ROUND(VALUE(SUBSTITUTE(実質収支比率等に係る経年分析!J$47,"▲","-")),2)</f>
        <v>8.92</v>
      </c>
    </row>
    <row r="21" spans="1:11" x14ac:dyDescent="0.15">
      <c r="A21" s="180" t="s">
        <v>55</v>
      </c>
      <c r="B21" s="180">
        <f>IF(ISNUMBER(VALUE(SUBSTITUTE(実質収支比率等に係る経年分析!F$49,"▲","-"))),ROUND(VALUE(SUBSTITUTE(実質収支比率等に係る経年分析!F$49,"▲","-")),2),NA())</f>
        <v>-0.02</v>
      </c>
      <c r="C21" s="180">
        <f>IF(ISNUMBER(VALUE(SUBSTITUTE(実質収支比率等に係る経年分析!G$49,"▲","-"))),ROUND(VALUE(SUBSTITUTE(実質収支比率等に係る経年分析!G$49,"▲","-")),2),NA())</f>
        <v>0.28999999999999998</v>
      </c>
      <c r="D21" s="180">
        <f>IF(ISNUMBER(VALUE(SUBSTITUTE(実質収支比率等に係る経年分析!H$49,"▲","-"))),ROUND(VALUE(SUBSTITUTE(実質収支比率等に係る経年分析!H$49,"▲","-")),2),NA())</f>
        <v>2.02</v>
      </c>
      <c r="E21" s="180">
        <f>IF(ISNUMBER(VALUE(SUBSTITUTE(実質収支比率等に係る経年分析!I$49,"▲","-"))),ROUND(VALUE(SUBSTITUTE(実質収支比率等に係る経年分析!I$49,"▲","-")),2),NA())</f>
        <v>0.11</v>
      </c>
      <c r="F21" s="180">
        <f>IF(ISNUMBER(VALUE(SUBSTITUTE(実質収支比率等に係る経年分析!J$49,"▲","-"))),ROUND(VALUE(SUBSTITUTE(実質収支比率等に係る経年分析!J$49,"▲","-")),2),NA())</f>
        <v>-0.5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1.1299999999999999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1.32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x14ac:dyDescent="0.15">
      <c r="A32" s="181" t="str">
        <f>IF(連結実質赤字比率に係る赤字・黒字の構成分析!C$38="",NA(),連結実質赤字比率に係る赤字・黒字の構成分析!C$38)</f>
        <v>公設地方卸売市場事業会計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2.0699999999999998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2.2599999999999998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3.64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4.2300000000000004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4.28</v>
      </c>
    </row>
    <row r="36" spans="1:16" x14ac:dyDescent="0.15">
      <c r="A36" s="181" t="str">
        <f>IF(連結実質赤字比率に係る赤字・黒字の構成分析!C$34="",NA(),連結実質赤字比率に係る赤字・黒字の構成分析!C$34)</f>
        <v>市立病院事業会計</v>
      </c>
      <c r="B36" s="181">
        <f>IF(ROUND(VALUE(SUBSTITUTE(連結実質赤字比率に係る赤字・黒字の構成分析!F$34,"▲", "-")), 2) &lt; 0, ABS(ROUND(VALUE(SUBSTITUTE(連結実質赤字比率に係る赤字・黒字の構成分析!F$34,"▲", "-")), 2)), NA())</f>
        <v>0.89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1.03</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2.17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2.25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3.28</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7804</v>
      </c>
      <c r="E42" s="182"/>
      <c r="F42" s="182"/>
      <c r="G42" s="182">
        <f>'実質公債費比率（分子）の構造'!L$52</f>
        <v>7770</v>
      </c>
      <c r="H42" s="182"/>
      <c r="I42" s="182"/>
      <c r="J42" s="182">
        <f>'実質公債費比率（分子）の構造'!M$52</f>
        <v>7534</v>
      </c>
      <c r="K42" s="182"/>
      <c r="L42" s="182"/>
      <c r="M42" s="182">
        <f>'実質公債費比率（分子）の構造'!N$52</f>
        <v>7379</v>
      </c>
      <c r="N42" s="182"/>
      <c r="O42" s="182"/>
      <c r="P42" s="182">
        <f>'実質公債費比率（分子）の構造'!O$52</f>
        <v>7163</v>
      </c>
    </row>
    <row r="43" spans="1:16" x14ac:dyDescent="0.15">
      <c r="A43" s="182" t="s">
        <v>63</v>
      </c>
      <c r="B43" s="182">
        <f>'実質公債費比率（分子）の構造'!K$51</f>
        <v>1</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168</v>
      </c>
      <c r="C44" s="182"/>
      <c r="D44" s="182"/>
      <c r="E44" s="182">
        <f>'実質公債費比率（分子）の構造'!L$50</f>
        <v>159</v>
      </c>
      <c r="F44" s="182"/>
      <c r="G44" s="182"/>
      <c r="H44" s="182">
        <f>'実質公債費比率（分子）の構造'!M$50</f>
        <v>153</v>
      </c>
      <c r="I44" s="182"/>
      <c r="J44" s="182"/>
      <c r="K44" s="182">
        <f>'実質公債費比率（分子）の構造'!N$50</f>
        <v>115</v>
      </c>
      <c r="L44" s="182"/>
      <c r="M44" s="182"/>
      <c r="N44" s="182">
        <f>'実質公債費比率（分子）の構造'!O$50</f>
        <v>136</v>
      </c>
      <c r="O44" s="182"/>
      <c r="P44" s="182"/>
    </row>
    <row r="45" spans="1:16" x14ac:dyDescent="0.15">
      <c r="A45" s="182" t="s">
        <v>65</v>
      </c>
      <c r="B45" s="182">
        <f>'実質公債費比率（分子）の構造'!K$49</f>
        <v>783</v>
      </c>
      <c r="C45" s="182"/>
      <c r="D45" s="182"/>
      <c r="E45" s="182">
        <f>'実質公債費比率（分子）の構造'!L$49</f>
        <v>697</v>
      </c>
      <c r="F45" s="182"/>
      <c r="G45" s="182"/>
      <c r="H45" s="182">
        <f>'実質公債費比率（分子）の構造'!M$49</f>
        <v>643</v>
      </c>
      <c r="I45" s="182"/>
      <c r="J45" s="182"/>
      <c r="K45" s="182">
        <f>'実質公債費比率（分子）の構造'!N$49</f>
        <v>451</v>
      </c>
      <c r="L45" s="182"/>
      <c r="M45" s="182"/>
      <c r="N45" s="182">
        <f>'実質公債費比率（分子）の構造'!O$49</f>
        <v>396</v>
      </c>
      <c r="O45" s="182"/>
      <c r="P45" s="182"/>
    </row>
    <row r="46" spans="1:16" x14ac:dyDescent="0.15">
      <c r="A46" s="182" t="s">
        <v>66</v>
      </c>
      <c r="B46" s="182">
        <f>'実質公債費比率（分子）の構造'!K$48</f>
        <v>1783</v>
      </c>
      <c r="C46" s="182"/>
      <c r="D46" s="182"/>
      <c r="E46" s="182">
        <f>'実質公債費比率（分子）の構造'!L$48</f>
        <v>1793</v>
      </c>
      <c r="F46" s="182"/>
      <c r="G46" s="182"/>
      <c r="H46" s="182">
        <f>'実質公債費比率（分子）の構造'!M$48</f>
        <v>1727</v>
      </c>
      <c r="I46" s="182"/>
      <c r="J46" s="182"/>
      <c r="K46" s="182">
        <f>'実質公債費比率（分子）の構造'!N$48</f>
        <v>1749</v>
      </c>
      <c r="L46" s="182"/>
      <c r="M46" s="182"/>
      <c r="N46" s="182">
        <f>'実質公債費比率（分子）の構造'!O$48</f>
        <v>1648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7003</v>
      </c>
      <c r="C49" s="182"/>
      <c r="D49" s="182"/>
      <c r="E49" s="182">
        <f>'実質公債費比率（分子）の構造'!L$45</f>
        <v>7510</v>
      </c>
      <c r="F49" s="182"/>
      <c r="G49" s="182"/>
      <c r="H49" s="182">
        <f>'実質公債費比率（分子）の構造'!M$45</f>
        <v>7430</v>
      </c>
      <c r="I49" s="182"/>
      <c r="J49" s="182"/>
      <c r="K49" s="182">
        <f>'実質公債費比率（分子）の構造'!N$45</f>
        <v>7340</v>
      </c>
      <c r="L49" s="182"/>
      <c r="M49" s="182"/>
      <c r="N49" s="182">
        <f>'実質公債費比率（分子）の構造'!O$45</f>
        <v>7207</v>
      </c>
      <c r="O49" s="182"/>
      <c r="P49" s="182"/>
    </row>
    <row r="50" spans="1:16" x14ac:dyDescent="0.15">
      <c r="A50" s="182" t="s">
        <v>70</v>
      </c>
      <c r="B50" s="182" t="e">
        <f>NA()</f>
        <v>#N/A</v>
      </c>
      <c r="C50" s="182">
        <f>IF(ISNUMBER('実質公債費比率（分子）の構造'!K$53),'実質公債費比率（分子）の構造'!K$53,NA())</f>
        <v>1934</v>
      </c>
      <c r="D50" s="182" t="e">
        <f>NA()</f>
        <v>#N/A</v>
      </c>
      <c r="E50" s="182" t="e">
        <f>NA()</f>
        <v>#N/A</v>
      </c>
      <c r="F50" s="182">
        <f>IF(ISNUMBER('実質公債費比率（分子）の構造'!L$53),'実質公債費比率（分子）の構造'!L$53,NA())</f>
        <v>2389</v>
      </c>
      <c r="G50" s="182" t="e">
        <f>NA()</f>
        <v>#N/A</v>
      </c>
      <c r="H50" s="182" t="e">
        <f>NA()</f>
        <v>#N/A</v>
      </c>
      <c r="I50" s="182">
        <f>IF(ISNUMBER('実質公債費比率（分子）の構造'!M$53),'実質公債費比率（分子）の構造'!M$53,NA())</f>
        <v>2419</v>
      </c>
      <c r="J50" s="182" t="e">
        <f>NA()</f>
        <v>#N/A</v>
      </c>
      <c r="K50" s="182" t="e">
        <f>NA()</f>
        <v>#N/A</v>
      </c>
      <c r="L50" s="182">
        <f>IF(ISNUMBER('実質公債費比率（分子）の構造'!N$53),'実質公債費比率（分子）の構造'!N$53,NA())</f>
        <v>2276</v>
      </c>
      <c r="M50" s="182" t="e">
        <f>NA()</f>
        <v>#N/A</v>
      </c>
      <c r="N50" s="182" t="e">
        <f>NA()</f>
        <v>#N/A</v>
      </c>
      <c r="O50" s="182">
        <f>IF(ISNUMBER('実質公債費比率（分子）の構造'!O$53),'実質公債費比率（分子）の構造'!O$53,NA())</f>
        <v>2224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61981</v>
      </c>
      <c r="E56" s="181"/>
      <c r="F56" s="181"/>
      <c r="G56" s="181">
        <f>'将来負担比率（分子）の構造'!J$52</f>
        <v>61865</v>
      </c>
      <c r="H56" s="181"/>
      <c r="I56" s="181"/>
      <c r="J56" s="181">
        <f>'将来負担比率（分子）の構造'!K$52</f>
        <v>62264</v>
      </c>
      <c r="K56" s="181"/>
      <c r="L56" s="181"/>
      <c r="M56" s="181">
        <f>'将来負担比率（分子）の構造'!L$52</f>
        <v>62410</v>
      </c>
      <c r="N56" s="181"/>
      <c r="O56" s="181"/>
      <c r="P56" s="181">
        <f>'将来負担比率（分子）の構造'!M$52</f>
        <v>62266</v>
      </c>
    </row>
    <row r="57" spans="1:16" x14ac:dyDescent="0.15">
      <c r="A57" s="181" t="s">
        <v>41</v>
      </c>
      <c r="B57" s="181"/>
      <c r="C57" s="181"/>
      <c r="D57" s="181">
        <f>'将来負担比率（分子）の構造'!I$51</f>
        <v>20294</v>
      </c>
      <c r="E57" s="181"/>
      <c r="F57" s="181"/>
      <c r="G57" s="181">
        <f>'将来負担比率（分子）の構造'!J$51</f>
        <v>20821</v>
      </c>
      <c r="H57" s="181"/>
      <c r="I57" s="181"/>
      <c r="J57" s="181">
        <f>'将来負担比率（分子）の構造'!K$51</f>
        <v>21593</v>
      </c>
      <c r="K57" s="181"/>
      <c r="L57" s="181"/>
      <c r="M57" s="181">
        <f>'将来負担比率（分子）の構造'!L$51</f>
        <v>22496</v>
      </c>
      <c r="N57" s="181"/>
      <c r="O57" s="181"/>
      <c r="P57" s="181">
        <f>'将来負担比率（分子）の構造'!M$51</f>
        <v>23460</v>
      </c>
    </row>
    <row r="58" spans="1:16" x14ac:dyDescent="0.15">
      <c r="A58" s="181" t="s">
        <v>40</v>
      </c>
      <c r="B58" s="181"/>
      <c r="C58" s="181"/>
      <c r="D58" s="181">
        <f>'将来負担比率（分子）の構造'!I$50</f>
        <v>8929</v>
      </c>
      <c r="E58" s="181"/>
      <c r="F58" s="181"/>
      <c r="G58" s="181">
        <f>'将来負担比率（分子）の構造'!J$50</f>
        <v>9038</v>
      </c>
      <c r="H58" s="181"/>
      <c r="I58" s="181"/>
      <c r="J58" s="181">
        <f>'将来負担比率（分子）の構造'!K$50</f>
        <v>10288</v>
      </c>
      <c r="K58" s="181"/>
      <c r="L58" s="181"/>
      <c r="M58" s="181">
        <f>'将来負担比率（分子）の構造'!L$50</f>
        <v>11155</v>
      </c>
      <c r="N58" s="181"/>
      <c r="O58" s="181"/>
      <c r="P58" s="181">
        <f>'将来負担比率（分子）の構造'!M$50</f>
        <v>11835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6897</v>
      </c>
      <c r="C62" s="181"/>
      <c r="D62" s="181"/>
      <c r="E62" s="181">
        <f>'将来負担比率（分子）の構造'!J$45</f>
        <v>6796</v>
      </c>
      <c r="F62" s="181"/>
      <c r="G62" s="181"/>
      <c r="H62" s="181">
        <f>'将来負担比率（分子）の構造'!K$45</f>
        <v>6540</v>
      </c>
      <c r="I62" s="181"/>
      <c r="J62" s="181"/>
      <c r="K62" s="181">
        <f>'将来負担比率（分子）の構造'!L$45</f>
        <v>6424</v>
      </c>
      <c r="L62" s="181"/>
      <c r="M62" s="181"/>
      <c r="N62" s="181">
        <f>'将来負担比率（分子）の構造'!M$45</f>
        <v>6237</v>
      </c>
      <c r="O62" s="181"/>
      <c r="P62" s="181"/>
    </row>
    <row r="63" spans="1:16" x14ac:dyDescent="0.15">
      <c r="A63" s="181" t="s">
        <v>33</v>
      </c>
      <c r="B63" s="181">
        <f>'将来負担比率（分子）の構造'!I$44</f>
        <v>6797</v>
      </c>
      <c r="C63" s="181"/>
      <c r="D63" s="181"/>
      <c r="E63" s="181">
        <f>'将来負担比率（分子）の構造'!J$44</f>
        <v>6045</v>
      </c>
      <c r="F63" s="181"/>
      <c r="G63" s="181"/>
      <c r="H63" s="181">
        <f>'将来負担比率（分子）の構造'!K$44</f>
        <v>5607</v>
      </c>
      <c r="I63" s="181"/>
      <c r="J63" s="181"/>
      <c r="K63" s="181">
        <f>'将来負担比率（分子）の構造'!L$44</f>
        <v>5021</v>
      </c>
      <c r="L63" s="181"/>
      <c r="M63" s="181"/>
      <c r="N63" s="181">
        <f>'将来負担比率（分子）の構造'!M$44</f>
        <v>4394</v>
      </c>
      <c r="O63" s="181"/>
      <c r="P63" s="181"/>
    </row>
    <row r="64" spans="1:16" x14ac:dyDescent="0.15">
      <c r="A64" s="181" t="s">
        <v>32</v>
      </c>
      <c r="B64" s="181">
        <f>'将来負担比率（分子）の構造'!I$43</f>
        <v>20863</v>
      </c>
      <c r="C64" s="181"/>
      <c r="D64" s="181"/>
      <c r="E64" s="181">
        <f>'将来負担比率（分子）の構造'!J$43</f>
        <v>20304</v>
      </c>
      <c r="F64" s="181"/>
      <c r="G64" s="181"/>
      <c r="H64" s="181">
        <f>'将来負担比率（分子）の構造'!K$43</f>
        <v>20281</v>
      </c>
      <c r="I64" s="181"/>
      <c r="J64" s="181"/>
      <c r="K64" s="181">
        <f>'将来負担比率（分子）の構造'!L$43</f>
        <v>19963</v>
      </c>
      <c r="L64" s="181"/>
      <c r="M64" s="181"/>
      <c r="N64" s="181">
        <f>'将来負担比率（分子）の構造'!M$43</f>
        <v>19360</v>
      </c>
      <c r="O64" s="181"/>
      <c r="P64" s="181"/>
    </row>
    <row r="65" spans="1:16" x14ac:dyDescent="0.15">
      <c r="A65" s="181" t="s">
        <v>31</v>
      </c>
      <c r="B65" s="181">
        <f>'将来負担比率（分子）の構造'!I$42</f>
        <v>1763</v>
      </c>
      <c r="C65" s="181"/>
      <c r="D65" s="181"/>
      <c r="E65" s="181">
        <f>'将来負担比率（分子）の構造'!J$42</f>
        <v>1628</v>
      </c>
      <c r="F65" s="181"/>
      <c r="G65" s="181"/>
      <c r="H65" s="181">
        <f>'将来負担比率（分子）の構造'!K$42</f>
        <v>1498</v>
      </c>
      <c r="I65" s="181"/>
      <c r="J65" s="181"/>
      <c r="K65" s="181">
        <f>'将来負担比率（分子）の構造'!L$42</f>
        <v>2043</v>
      </c>
      <c r="L65" s="181"/>
      <c r="M65" s="181"/>
      <c r="N65" s="181">
        <f>'将来負担比率（分子）の構造'!M$42</f>
        <v>2037</v>
      </c>
      <c r="O65" s="181"/>
      <c r="P65" s="181"/>
    </row>
    <row r="66" spans="1:16" x14ac:dyDescent="0.15">
      <c r="A66" s="181" t="s">
        <v>30</v>
      </c>
      <c r="B66" s="181">
        <f>'将来負担比率（分子）の構造'!I$41</f>
        <v>79352</v>
      </c>
      <c r="C66" s="181"/>
      <c r="D66" s="181"/>
      <c r="E66" s="181">
        <f>'将来負担比率（分子）の構造'!J$41</f>
        <v>81870</v>
      </c>
      <c r="F66" s="181"/>
      <c r="G66" s="181"/>
      <c r="H66" s="181">
        <f>'将来負担比率（分子）の構造'!K$41</f>
        <v>82579</v>
      </c>
      <c r="I66" s="181"/>
      <c r="J66" s="181"/>
      <c r="K66" s="181">
        <f>'将来負担比率（分子）の構造'!L$41</f>
        <v>84838</v>
      </c>
      <c r="L66" s="181"/>
      <c r="M66" s="181"/>
      <c r="N66" s="181">
        <f>'将来負担比率（分子）の構造'!M$41</f>
        <v>87492</v>
      </c>
      <c r="O66" s="181"/>
      <c r="P66" s="181"/>
    </row>
    <row r="67" spans="1:16" x14ac:dyDescent="0.15">
      <c r="A67" s="181" t="s">
        <v>74</v>
      </c>
      <c r="B67" s="181" t="e">
        <f>NA()</f>
        <v>#N/A</v>
      </c>
      <c r="C67" s="181">
        <f>IF(ISNUMBER('将来負担比率（分子）の構造'!I$53), IF('将来負担比率（分子）の構造'!I$53 &lt; 0, 0, '将来負担比率（分子）の構造'!I$53), NA())</f>
        <v>24468</v>
      </c>
      <c r="D67" s="181" t="e">
        <f>NA()</f>
        <v>#N/A</v>
      </c>
      <c r="E67" s="181" t="e">
        <f>NA()</f>
        <v>#N/A</v>
      </c>
      <c r="F67" s="181">
        <f>IF(ISNUMBER('将来負担比率（分子）の構造'!J$53), IF('将来負担比率（分子）の構造'!J$53 &lt; 0, 0, '将来負担比率（分子）の構造'!J$53), NA())</f>
        <v>24918</v>
      </c>
      <c r="G67" s="181" t="e">
        <f>NA()</f>
        <v>#N/A</v>
      </c>
      <c r="H67" s="181" t="e">
        <f>NA()</f>
        <v>#N/A</v>
      </c>
      <c r="I67" s="181">
        <f>IF(ISNUMBER('将来負担比率（分子）の構造'!K$53), IF('将来負担比率（分子）の構造'!K$53 &lt; 0, 0, '将来負担比率（分子）の構造'!K$53), NA())</f>
        <v>22360</v>
      </c>
      <c r="J67" s="181" t="e">
        <f>NA()</f>
        <v>#N/A</v>
      </c>
      <c r="K67" s="181" t="e">
        <f>NA()</f>
        <v>#N/A</v>
      </c>
      <c r="L67" s="181">
        <f>IF(ISNUMBER('将来負担比率（分子）の構造'!L$53), IF('将来負担比率（分子）の構造'!L$53 &lt; 0, 0, '将来負担比率（分子）の構造'!L$53), NA())</f>
        <v>22229</v>
      </c>
      <c r="M67" s="181" t="e">
        <f>NA()</f>
        <v>#N/A</v>
      </c>
      <c r="N67" s="181" t="e">
        <f>NA()</f>
        <v>#N/A</v>
      </c>
      <c r="O67" s="181">
        <f>IF(ISNUMBER('将来負担比率（分子）の構造'!M$53), IF('将来負担比率（分子）の構造'!M$53 &lt; 0, 0, '将来負担比率（分子）の構造'!M$53), NA())</f>
        <v>21960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3667</v>
      </c>
      <c r="C72" s="185">
        <f>基金残高に係る経年分析!G55</f>
        <v>3589</v>
      </c>
      <c r="D72" s="185">
        <f>基金残高に係る経年分析!H55</f>
        <v>3516</v>
      </c>
    </row>
    <row r="73" spans="1:16" x14ac:dyDescent="0.15">
      <c r="A73" s="184" t="s">
        <v>77</v>
      </c>
      <c r="B73" s="185">
        <f>基金残高に係る経年分析!F56</f>
        <v>2170</v>
      </c>
      <c r="C73" s="185">
        <f>基金残高に係る経年分析!G56</f>
        <v>2188</v>
      </c>
      <c r="D73" s="185">
        <f>基金残高に係る経年分析!H56</f>
        <v>2085</v>
      </c>
    </row>
    <row r="74" spans="1:16" x14ac:dyDescent="0.15">
      <c r="A74" s="184" t="s">
        <v>78</v>
      </c>
      <c r="B74" s="185">
        <f>基金残高に係る経年分析!F57</f>
        <v>3651</v>
      </c>
      <c r="C74" s="185">
        <f>基金残高に係る経年分析!G57</f>
        <v>3992</v>
      </c>
      <c r="D74" s="185">
        <f>基金残高に係る経年分析!H57</f>
        <v>4463</v>
      </c>
    </row>
  </sheetData>
  <sheetProtection algorithmName="SHA-512" hashValue="GdxuVhQs80QjDoyV26nvbdkVBWfa6Q6OI3oKy0v7mq06xD3jD6B/z8l28K7/umbrvonZBnb037ISzZ4fpIqIMw==" saltValue="vs2vqplX2Vs5hYeeOfv0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28199494</v>
      </c>
      <c r="S5" s="734"/>
      <c r="T5" s="734"/>
      <c r="U5" s="734"/>
      <c r="V5" s="734"/>
      <c r="W5" s="734"/>
      <c r="X5" s="734"/>
      <c r="Y5" s="777"/>
      <c r="Z5" s="795">
        <v>34.5</v>
      </c>
      <c r="AA5" s="795"/>
      <c r="AB5" s="795"/>
      <c r="AC5" s="795"/>
      <c r="AD5" s="796">
        <v>26265344</v>
      </c>
      <c r="AE5" s="796"/>
      <c r="AF5" s="796"/>
      <c r="AG5" s="796"/>
      <c r="AH5" s="796"/>
      <c r="AI5" s="796"/>
      <c r="AJ5" s="796"/>
      <c r="AK5" s="796"/>
      <c r="AL5" s="778">
        <v>68.7</v>
      </c>
      <c r="AM5" s="749"/>
      <c r="AN5" s="749"/>
      <c r="AO5" s="779"/>
      <c r="AP5" s="744" t="s">
        <v>225</v>
      </c>
      <c r="AQ5" s="745"/>
      <c r="AR5" s="745"/>
      <c r="AS5" s="745"/>
      <c r="AT5" s="745"/>
      <c r="AU5" s="745"/>
      <c r="AV5" s="745"/>
      <c r="AW5" s="745"/>
      <c r="AX5" s="745"/>
      <c r="AY5" s="745"/>
      <c r="AZ5" s="745"/>
      <c r="BA5" s="745"/>
      <c r="BB5" s="745"/>
      <c r="BC5" s="745"/>
      <c r="BD5" s="745"/>
      <c r="BE5" s="745"/>
      <c r="BF5" s="746"/>
      <c r="BG5" s="678">
        <v>26228162</v>
      </c>
      <c r="BH5" s="679"/>
      <c r="BI5" s="679"/>
      <c r="BJ5" s="679"/>
      <c r="BK5" s="679"/>
      <c r="BL5" s="679"/>
      <c r="BM5" s="679"/>
      <c r="BN5" s="680"/>
      <c r="BO5" s="715">
        <v>93</v>
      </c>
      <c r="BP5" s="715"/>
      <c r="BQ5" s="715"/>
      <c r="BR5" s="715"/>
      <c r="BS5" s="716">
        <v>321564</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824488</v>
      </c>
      <c r="S6" s="679"/>
      <c r="T6" s="679"/>
      <c r="U6" s="679"/>
      <c r="V6" s="679"/>
      <c r="W6" s="679"/>
      <c r="X6" s="679"/>
      <c r="Y6" s="680"/>
      <c r="Z6" s="715">
        <v>1</v>
      </c>
      <c r="AA6" s="715"/>
      <c r="AB6" s="715"/>
      <c r="AC6" s="715"/>
      <c r="AD6" s="716">
        <v>824488</v>
      </c>
      <c r="AE6" s="716"/>
      <c r="AF6" s="716"/>
      <c r="AG6" s="716"/>
      <c r="AH6" s="716"/>
      <c r="AI6" s="716"/>
      <c r="AJ6" s="716"/>
      <c r="AK6" s="716"/>
      <c r="AL6" s="681">
        <v>2.2000000000000002</v>
      </c>
      <c r="AM6" s="682"/>
      <c r="AN6" s="682"/>
      <c r="AO6" s="717"/>
      <c r="AP6" s="675" t="s">
        <v>230</v>
      </c>
      <c r="AQ6" s="676"/>
      <c r="AR6" s="676"/>
      <c r="AS6" s="676"/>
      <c r="AT6" s="676"/>
      <c r="AU6" s="676"/>
      <c r="AV6" s="676"/>
      <c r="AW6" s="676"/>
      <c r="AX6" s="676"/>
      <c r="AY6" s="676"/>
      <c r="AZ6" s="676"/>
      <c r="BA6" s="676"/>
      <c r="BB6" s="676"/>
      <c r="BC6" s="676"/>
      <c r="BD6" s="676"/>
      <c r="BE6" s="676"/>
      <c r="BF6" s="677"/>
      <c r="BG6" s="678">
        <v>26228162</v>
      </c>
      <c r="BH6" s="679"/>
      <c r="BI6" s="679"/>
      <c r="BJ6" s="679"/>
      <c r="BK6" s="679"/>
      <c r="BL6" s="679"/>
      <c r="BM6" s="679"/>
      <c r="BN6" s="680"/>
      <c r="BO6" s="715">
        <v>93</v>
      </c>
      <c r="BP6" s="715"/>
      <c r="BQ6" s="715"/>
      <c r="BR6" s="715"/>
      <c r="BS6" s="716">
        <v>321564</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402732</v>
      </c>
      <c r="CS6" s="679"/>
      <c r="CT6" s="679"/>
      <c r="CU6" s="679"/>
      <c r="CV6" s="679"/>
      <c r="CW6" s="679"/>
      <c r="CX6" s="679"/>
      <c r="CY6" s="680"/>
      <c r="CZ6" s="778">
        <v>0.5</v>
      </c>
      <c r="DA6" s="749"/>
      <c r="DB6" s="749"/>
      <c r="DC6" s="781"/>
      <c r="DD6" s="684">
        <v>13865</v>
      </c>
      <c r="DE6" s="679"/>
      <c r="DF6" s="679"/>
      <c r="DG6" s="679"/>
      <c r="DH6" s="679"/>
      <c r="DI6" s="679"/>
      <c r="DJ6" s="679"/>
      <c r="DK6" s="679"/>
      <c r="DL6" s="679"/>
      <c r="DM6" s="679"/>
      <c r="DN6" s="679"/>
      <c r="DO6" s="679"/>
      <c r="DP6" s="680"/>
      <c r="DQ6" s="684">
        <v>402732</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14870</v>
      </c>
      <c r="S7" s="679"/>
      <c r="T7" s="679"/>
      <c r="U7" s="679"/>
      <c r="V7" s="679"/>
      <c r="W7" s="679"/>
      <c r="X7" s="679"/>
      <c r="Y7" s="680"/>
      <c r="Z7" s="715">
        <v>0</v>
      </c>
      <c r="AA7" s="715"/>
      <c r="AB7" s="715"/>
      <c r="AC7" s="715"/>
      <c r="AD7" s="716">
        <v>14870</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10662472</v>
      </c>
      <c r="BH7" s="679"/>
      <c r="BI7" s="679"/>
      <c r="BJ7" s="679"/>
      <c r="BK7" s="679"/>
      <c r="BL7" s="679"/>
      <c r="BM7" s="679"/>
      <c r="BN7" s="680"/>
      <c r="BO7" s="715">
        <v>37.799999999999997</v>
      </c>
      <c r="BP7" s="715"/>
      <c r="BQ7" s="715"/>
      <c r="BR7" s="715"/>
      <c r="BS7" s="716">
        <v>321564</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7667505</v>
      </c>
      <c r="CS7" s="679"/>
      <c r="CT7" s="679"/>
      <c r="CU7" s="679"/>
      <c r="CV7" s="679"/>
      <c r="CW7" s="679"/>
      <c r="CX7" s="679"/>
      <c r="CY7" s="680"/>
      <c r="CZ7" s="715">
        <v>9.6</v>
      </c>
      <c r="DA7" s="715"/>
      <c r="DB7" s="715"/>
      <c r="DC7" s="715"/>
      <c r="DD7" s="684">
        <v>411924</v>
      </c>
      <c r="DE7" s="679"/>
      <c r="DF7" s="679"/>
      <c r="DG7" s="679"/>
      <c r="DH7" s="679"/>
      <c r="DI7" s="679"/>
      <c r="DJ7" s="679"/>
      <c r="DK7" s="679"/>
      <c r="DL7" s="679"/>
      <c r="DM7" s="679"/>
      <c r="DN7" s="679"/>
      <c r="DO7" s="679"/>
      <c r="DP7" s="680"/>
      <c r="DQ7" s="684">
        <v>6093156</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48245</v>
      </c>
      <c r="S8" s="679"/>
      <c r="T8" s="679"/>
      <c r="U8" s="679"/>
      <c r="V8" s="679"/>
      <c r="W8" s="679"/>
      <c r="X8" s="679"/>
      <c r="Y8" s="680"/>
      <c r="Z8" s="715">
        <v>0.1</v>
      </c>
      <c r="AA8" s="715"/>
      <c r="AB8" s="715"/>
      <c r="AC8" s="715"/>
      <c r="AD8" s="716">
        <v>48245</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289203</v>
      </c>
      <c r="BH8" s="679"/>
      <c r="BI8" s="679"/>
      <c r="BJ8" s="679"/>
      <c r="BK8" s="679"/>
      <c r="BL8" s="679"/>
      <c r="BM8" s="679"/>
      <c r="BN8" s="680"/>
      <c r="BO8" s="715">
        <v>1</v>
      </c>
      <c r="BP8" s="715"/>
      <c r="BQ8" s="715"/>
      <c r="BR8" s="715"/>
      <c r="BS8" s="684" t="s">
        <v>128</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34141609</v>
      </c>
      <c r="CS8" s="679"/>
      <c r="CT8" s="679"/>
      <c r="CU8" s="679"/>
      <c r="CV8" s="679"/>
      <c r="CW8" s="679"/>
      <c r="CX8" s="679"/>
      <c r="CY8" s="680"/>
      <c r="CZ8" s="715">
        <v>42.7</v>
      </c>
      <c r="DA8" s="715"/>
      <c r="DB8" s="715"/>
      <c r="DC8" s="715"/>
      <c r="DD8" s="684">
        <v>771909</v>
      </c>
      <c r="DE8" s="679"/>
      <c r="DF8" s="679"/>
      <c r="DG8" s="679"/>
      <c r="DH8" s="679"/>
      <c r="DI8" s="679"/>
      <c r="DJ8" s="679"/>
      <c r="DK8" s="679"/>
      <c r="DL8" s="679"/>
      <c r="DM8" s="679"/>
      <c r="DN8" s="679"/>
      <c r="DO8" s="679"/>
      <c r="DP8" s="680"/>
      <c r="DQ8" s="684">
        <v>14429729</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31303</v>
      </c>
      <c r="S9" s="679"/>
      <c r="T9" s="679"/>
      <c r="U9" s="679"/>
      <c r="V9" s="679"/>
      <c r="W9" s="679"/>
      <c r="X9" s="679"/>
      <c r="Y9" s="680"/>
      <c r="Z9" s="715">
        <v>0</v>
      </c>
      <c r="AA9" s="715"/>
      <c r="AB9" s="715"/>
      <c r="AC9" s="715"/>
      <c r="AD9" s="716">
        <v>31303</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7917421</v>
      </c>
      <c r="BH9" s="679"/>
      <c r="BI9" s="679"/>
      <c r="BJ9" s="679"/>
      <c r="BK9" s="679"/>
      <c r="BL9" s="679"/>
      <c r="BM9" s="679"/>
      <c r="BN9" s="680"/>
      <c r="BO9" s="715">
        <v>28.1</v>
      </c>
      <c r="BP9" s="715"/>
      <c r="BQ9" s="715"/>
      <c r="BR9" s="715"/>
      <c r="BS9" s="684" t="s">
        <v>128</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6649877</v>
      </c>
      <c r="CS9" s="679"/>
      <c r="CT9" s="679"/>
      <c r="CU9" s="679"/>
      <c r="CV9" s="679"/>
      <c r="CW9" s="679"/>
      <c r="CX9" s="679"/>
      <c r="CY9" s="680"/>
      <c r="CZ9" s="715">
        <v>8.3000000000000007</v>
      </c>
      <c r="DA9" s="715"/>
      <c r="DB9" s="715"/>
      <c r="DC9" s="715"/>
      <c r="DD9" s="684">
        <v>732469</v>
      </c>
      <c r="DE9" s="679"/>
      <c r="DF9" s="679"/>
      <c r="DG9" s="679"/>
      <c r="DH9" s="679"/>
      <c r="DI9" s="679"/>
      <c r="DJ9" s="679"/>
      <c r="DK9" s="679"/>
      <c r="DL9" s="679"/>
      <c r="DM9" s="679"/>
      <c r="DN9" s="679"/>
      <c r="DO9" s="679"/>
      <c r="DP9" s="680"/>
      <c r="DQ9" s="684">
        <v>4923713</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242</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631502</v>
      </c>
      <c r="BH10" s="679"/>
      <c r="BI10" s="679"/>
      <c r="BJ10" s="679"/>
      <c r="BK10" s="679"/>
      <c r="BL10" s="679"/>
      <c r="BM10" s="679"/>
      <c r="BN10" s="680"/>
      <c r="BO10" s="715">
        <v>2.2000000000000002</v>
      </c>
      <c r="BP10" s="715"/>
      <c r="BQ10" s="715"/>
      <c r="BR10" s="715"/>
      <c r="BS10" s="684">
        <v>61326</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265748</v>
      </c>
      <c r="CS10" s="679"/>
      <c r="CT10" s="679"/>
      <c r="CU10" s="679"/>
      <c r="CV10" s="679"/>
      <c r="CW10" s="679"/>
      <c r="CX10" s="679"/>
      <c r="CY10" s="680"/>
      <c r="CZ10" s="715">
        <v>0.3</v>
      </c>
      <c r="DA10" s="715"/>
      <c r="DB10" s="715"/>
      <c r="DC10" s="715"/>
      <c r="DD10" s="684">
        <v>1759</v>
      </c>
      <c r="DE10" s="679"/>
      <c r="DF10" s="679"/>
      <c r="DG10" s="679"/>
      <c r="DH10" s="679"/>
      <c r="DI10" s="679"/>
      <c r="DJ10" s="679"/>
      <c r="DK10" s="679"/>
      <c r="DL10" s="679"/>
      <c r="DM10" s="679"/>
      <c r="DN10" s="679"/>
      <c r="DO10" s="679"/>
      <c r="DP10" s="680"/>
      <c r="DQ10" s="684">
        <v>195759</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3357911</v>
      </c>
      <c r="S11" s="679"/>
      <c r="T11" s="679"/>
      <c r="U11" s="679"/>
      <c r="V11" s="679"/>
      <c r="W11" s="679"/>
      <c r="X11" s="679"/>
      <c r="Y11" s="680"/>
      <c r="Z11" s="681">
        <v>4.0999999999999996</v>
      </c>
      <c r="AA11" s="682"/>
      <c r="AB11" s="682"/>
      <c r="AC11" s="683"/>
      <c r="AD11" s="684">
        <v>3357911</v>
      </c>
      <c r="AE11" s="679"/>
      <c r="AF11" s="679"/>
      <c r="AG11" s="679"/>
      <c r="AH11" s="679"/>
      <c r="AI11" s="679"/>
      <c r="AJ11" s="679"/>
      <c r="AK11" s="680"/>
      <c r="AL11" s="681">
        <v>8.8000000000000007</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1824346</v>
      </c>
      <c r="BH11" s="679"/>
      <c r="BI11" s="679"/>
      <c r="BJ11" s="679"/>
      <c r="BK11" s="679"/>
      <c r="BL11" s="679"/>
      <c r="BM11" s="679"/>
      <c r="BN11" s="680"/>
      <c r="BO11" s="715">
        <v>6.5</v>
      </c>
      <c r="BP11" s="715"/>
      <c r="BQ11" s="715"/>
      <c r="BR11" s="715"/>
      <c r="BS11" s="684">
        <v>260238</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367601</v>
      </c>
      <c r="CS11" s="679"/>
      <c r="CT11" s="679"/>
      <c r="CU11" s="679"/>
      <c r="CV11" s="679"/>
      <c r="CW11" s="679"/>
      <c r="CX11" s="679"/>
      <c r="CY11" s="680"/>
      <c r="CZ11" s="715">
        <v>0.5</v>
      </c>
      <c r="DA11" s="715"/>
      <c r="DB11" s="715"/>
      <c r="DC11" s="715"/>
      <c r="DD11" s="684">
        <v>9697</v>
      </c>
      <c r="DE11" s="679"/>
      <c r="DF11" s="679"/>
      <c r="DG11" s="679"/>
      <c r="DH11" s="679"/>
      <c r="DI11" s="679"/>
      <c r="DJ11" s="679"/>
      <c r="DK11" s="679"/>
      <c r="DL11" s="679"/>
      <c r="DM11" s="679"/>
      <c r="DN11" s="679"/>
      <c r="DO11" s="679"/>
      <c r="DP11" s="680"/>
      <c r="DQ11" s="684">
        <v>320720</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165225</v>
      </c>
      <c r="S12" s="679"/>
      <c r="T12" s="679"/>
      <c r="U12" s="679"/>
      <c r="V12" s="679"/>
      <c r="W12" s="679"/>
      <c r="X12" s="679"/>
      <c r="Y12" s="680"/>
      <c r="Z12" s="715">
        <v>0.2</v>
      </c>
      <c r="AA12" s="715"/>
      <c r="AB12" s="715"/>
      <c r="AC12" s="715"/>
      <c r="AD12" s="716">
        <v>165225</v>
      </c>
      <c r="AE12" s="716"/>
      <c r="AF12" s="716"/>
      <c r="AG12" s="716"/>
      <c r="AH12" s="716"/>
      <c r="AI12" s="716"/>
      <c r="AJ12" s="716"/>
      <c r="AK12" s="716"/>
      <c r="AL12" s="681">
        <v>0.4</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13453130</v>
      </c>
      <c r="BH12" s="679"/>
      <c r="BI12" s="679"/>
      <c r="BJ12" s="679"/>
      <c r="BK12" s="679"/>
      <c r="BL12" s="679"/>
      <c r="BM12" s="679"/>
      <c r="BN12" s="680"/>
      <c r="BO12" s="715">
        <v>47.7</v>
      </c>
      <c r="BP12" s="715"/>
      <c r="BQ12" s="715"/>
      <c r="BR12" s="715"/>
      <c r="BS12" s="684" t="s">
        <v>128</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2117525</v>
      </c>
      <c r="CS12" s="679"/>
      <c r="CT12" s="679"/>
      <c r="CU12" s="679"/>
      <c r="CV12" s="679"/>
      <c r="CW12" s="679"/>
      <c r="CX12" s="679"/>
      <c r="CY12" s="680"/>
      <c r="CZ12" s="715">
        <v>2.6</v>
      </c>
      <c r="DA12" s="715"/>
      <c r="DB12" s="715"/>
      <c r="DC12" s="715"/>
      <c r="DD12" s="684">
        <v>16913</v>
      </c>
      <c r="DE12" s="679"/>
      <c r="DF12" s="679"/>
      <c r="DG12" s="679"/>
      <c r="DH12" s="679"/>
      <c r="DI12" s="679"/>
      <c r="DJ12" s="679"/>
      <c r="DK12" s="679"/>
      <c r="DL12" s="679"/>
      <c r="DM12" s="679"/>
      <c r="DN12" s="679"/>
      <c r="DO12" s="679"/>
      <c r="DP12" s="680"/>
      <c r="DQ12" s="684">
        <v>760641</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252</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13303167</v>
      </c>
      <c r="BH13" s="679"/>
      <c r="BI13" s="679"/>
      <c r="BJ13" s="679"/>
      <c r="BK13" s="679"/>
      <c r="BL13" s="679"/>
      <c r="BM13" s="679"/>
      <c r="BN13" s="680"/>
      <c r="BO13" s="715">
        <v>47.2</v>
      </c>
      <c r="BP13" s="715"/>
      <c r="BQ13" s="715"/>
      <c r="BR13" s="715"/>
      <c r="BS13" s="684" t="s">
        <v>242</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8545870</v>
      </c>
      <c r="CS13" s="679"/>
      <c r="CT13" s="679"/>
      <c r="CU13" s="679"/>
      <c r="CV13" s="679"/>
      <c r="CW13" s="679"/>
      <c r="CX13" s="679"/>
      <c r="CY13" s="680"/>
      <c r="CZ13" s="715">
        <v>10.7</v>
      </c>
      <c r="DA13" s="715"/>
      <c r="DB13" s="715"/>
      <c r="DC13" s="715"/>
      <c r="DD13" s="684">
        <v>3966816</v>
      </c>
      <c r="DE13" s="679"/>
      <c r="DF13" s="679"/>
      <c r="DG13" s="679"/>
      <c r="DH13" s="679"/>
      <c r="DI13" s="679"/>
      <c r="DJ13" s="679"/>
      <c r="DK13" s="679"/>
      <c r="DL13" s="679"/>
      <c r="DM13" s="679"/>
      <c r="DN13" s="679"/>
      <c r="DO13" s="679"/>
      <c r="DP13" s="680"/>
      <c r="DQ13" s="684">
        <v>4342573</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63213</v>
      </c>
      <c r="S14" s="679"/>
      <c r="T14" s="679"/>
      <c r="U14" s="679"/>
      <c r="V14" s="679"/>
      <c r="W14" s="679"/>
      <c r="X14" s="679"/>
      <c r="Y14" s="680"/>
      <c r="Z14" s="715">
        <v>0.1</v>
      </c>
      <c r="AA14" s="715"/>
      <c r="AB14" s="715"/>
      <c r="AC14" s="715"/>
      <c r="AD14" s="716">
        <v>63213</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349341</v>
      </c>
      <c r="BH14" s="679"/>
      <c r="BI14" s="679"/>
      <c r="BJ14" s="679"/>
      <c r="BK14" s="679"/>
      <c r="BL14" s="679"/>
      <c r="BM14" s="679"/>
      <c r="BN14" s="680"/>
      <c r="BO14" s="715">
        <v>1.2</v>
      </c>
      <c r="BP14" s="715"/>
      <c r="BQ14" s="715"/>
      <c r="BR14" s="715"/>
      <c r="BS14" s="684" t="s">
        <v>136</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2947020</v>
      </c>
      <c r="CS14" s="679"/>
      <c r="CT14" s="679"/>
      <c r="CU14" s="679"/>
      <c r="CV14" s="679"/>
      <c r="CW14" s="679"/>
      <c r="CX14" s="679"/>
      <c r="CY14" s="680"/>
      <c r="CZ14" s="715">
        <v>3.7</v>
      </c>
      <c r="DA14" s="715"/>
      <c r="DB14" s="715"/>
      <c r="DC14" s="715"/>
      <c r="DD14" s="684">
        <v>992895</v>
      </c>
      <c r="DE14" s="679"/>
      <c r="DF14" s="679"/>
      <c r="DG14" s="679"/>
      <c r="DH14" s="679"/>
      <c r="DI14" s="679"/>
      <c r="DJ14" s="679"/>
      <c r="DK14" s="679"/>
      <c r="DL14" s="679"/>
      <c r="DM14" s="679"/>
      <c r="DN14" s="679"/>
      <c r="DO14" s="679"/>
      <c r="DP14" s="680"/>
      <c r="DQ14" s="684">
        <v>2107840</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242</v>
      </c>
      <c r="S15" s="679"/>
      <c r="T15" s="679"/>
      <c r="U15" s="679"/>
      <c r="V15" s="679"/>
      <c r="W15" s="679"/>
      <c r="X15" s="679"/>
      <c r="Y15" s="680"/>
      <c r="Z15" s="715" t="s">
        <v>128</v>
      </c>
      <c r="AA15" s="715"/>
      <c r="AB15" s="715"/>
      <c r="AC15" s="715"/>
      <c r="AD15" s="716" t="s">
        <v>242</v>
      </c>
      <c r="AE15" s="716"/>
      <c r="AF15" s="716"/>
      <c r="AG15" s="716"/>
      <c r="AH15" s="716"/>
      <c r="AI15" s="716"/>
      <c r="AJ15" s="716"/>
      <c r="AK15" s="716"/>
      <c r="AL15" s="681" t="s">
        <v>242</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1721110</v>
      </c>
      <c r="BH15" s="679"/>
      <c r="BI15" s="679"/>
      <c r="BJ15" s="679"/>
      <c r="BK15" s="679"/>
      <c r="BL15" s="679"/>
      <c r="BM15" s="679"/>
      <c r="BN15" s="680"/>
      <c r="BO15" s="715">
        <v>6.1</v>
      </c>
      <c r="BP15" s="715"/>
      <c r="BQ15" s="715"/>
      <c r="BR15" s="715"/>
      <c r="BS15" s="684" t="s">
        <v>128</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9583687</v>
      </c>
      <c r="CS15" s="679"/>
      <c r="CT15" s="679"/>
      <c r="CU15" s="679"/>
      <c r="CV15" s="679"/>
      <c r="CW15" s="679"/>
      <c r="CX15" s="679"/>
      <c r="CY15" s="680"/>
      <c r="CZ15" s="715">
        <v>12</v>
      </c>
      <c r="DA15" s="715"/>
      <c r="DB15" s="715"/>
      <c r="DC15" s="715"/>
      <c r="DD15" s="684">
        <v>4981820</v>
      </c>
      <c r="DE15" s="679"/>
      <c r="DF15" s="679"/>
      <c r="DG15" s="679"/>
      <c r="DH15" s="679"/>
      <c r="DI15" s="679"/>
      <c r="DJ15" s="679"/>
      <c r="DK15" s="679"/>
      <c r="DL15" s="679"/>
      <c r="DM15" s="679"/>
      <c r="DN15" s="679"/>
      <c r="DO15" s="679"/>
      <c r="DP15" s="680"/>
      <c r="DQ15" s="684">
        <v>4730868</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18257</v>
      </c>
      <c r="S16" s="679"/>
      <c r="T16" s="679"/>
      <c r="U16" s="679"/>
      <c r="V16" s="679"/>
      <c r="W16" s="679"/>
      <c r="X16" s="679"/>
      <c r="Y16" s="680"/>
      <c r="Z16" s="715">
        <v>0</v>
      </c>
      <c r="AA16" s="715"/>
      <c r="AB16" s="715"/>
      <c r="AC16" s="715"/>
      <c r="AD16" s="716">
        <v>18257</v>
      </c>
      <c r="AE16" s="716"/>
      <c r="AF16" s="716"/>
      <c r="AG16" s="716"/>
      <c r="AH16" s="716"/>
      <c r="AI16" s="716"/>
      <c r="AJ16" s="716"/>
      <c r="AK16" s="716"/>
      <c r="AL16" s="681">
        <v>0</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v>42109</v>
      </c>
      <c r="BH16" s="679"/>
      <c r="BI16" s="679"/>
      <c r="BJ16" s="679"/>
      <c r="BK16" s="679"/>
      <c r="BL16" s="679"/>
      <c r="BM16" s="679"/>
      <c r="BN16" s="680"/>
      <c r="BO16" s="715">
        <v>0.1</v>
      </c>
      <c r="BP16" s="715"/>
      <c r="BQ16" s="715"/>
      <c r="BR16" s="715"/>
      <c r="BS16" s="684" t="s">
        <v>128</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242</v>
      </c>
      <c r="CS16" s="679"/>
      <c r="CT16" s="679"/>
      <c r="CU16" s="679"/>
      <c r="CV16" s="679"/>
      <c r="CW16" s="679"/>
      <c r="CX16" s="679"/>
      <c r="CY16" s="680"/>
      <c r="CZ16" s="715" t="s">
        <v>128</v>
      </c>
      <c r="DA16" s="715"/>
      <c r="DB16" s="715"/>
      <c r="DC16" s="715"/>
      <c r="DD16" s="684" t="s">
        <v>242</v>
      </c>
      <c r="DE16" s="679"/>
      <c r="DF16" s="679"/>
      <c r="DG16" s="679"/>
      <c r="DH16" s="679"/>
      <c r="DI16" s="679"/>
      <c r="DJ16" s="679"/>
      <c r="DK16" s="679"/>
      <c r="DL16" s="679"/>
      <c r="DM16" s="679"/>
      <c r="DN16" s="679"/>
      <c r="DO16" s="679"/>
      <c r="DP16" s="680"/>
      <c r="DQ16" s="684" t="s">
        <v>242</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317261</v>
      </c>
      <c r="S17" s="679"/>
      <c r="T17" s="679"/>
      <c r="U17" s="679"/>
      <c r="V17" s="679"/>
      <c r="W17" s="679"/>
      <c r="X17" s="679"/>
      <c r="Y17" s="680"/>
      <c r="Z17" s="715">
        <v>0.4</v>
      </c>
      <c r="AA17" s="715"/>
      <c r="AB17" s="715"/>
      <c r="AC17" s="715"/>
      <c r="AD17" s="716">
        <v>317261</v>
      </c>
      <c r="AE17" s="716"/>
      <c r="AF17" s="716"/>
      <c r="AG17" s="716"/>
      <c r="AH17" s="716"/>
      <c r="AI17" s="716"/>
      <c r="AJ17" s="716"/>
      <c r="AK17" s="716"/>
      <c r="AL17" s="681">
        <v>0.8</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242</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7228269</v>
      </c>
      <c r="CS17" s="679"/>
      <c r="CT17" s="679"/>
      <c r="CU17" s="679"/>
      <c r="CV17" s="679"/>
      <c r="CW17" s="679"/>
      <c r="CX17" s="679"/>
      <c r="CY17" s="680"/>
      <c r="CZ17" s="715">
        <v>9</v>
      </c>
      <c r="DA17" s="715"/>
      <c r="DB17" s="715"/>
      <c r="DC17" s="715"/>
      <c r="DD17" s="684" t="s">
        <v>128</v>
      </c>
      <c r="DE17" s="679"/>
      <c r="DF17" s="679"/>
      <c r="DG17" s="679"/>
      <c r="DH17" s="679"/>
      <c r="DI17" s="679"/>
      <c r="DJ17" s="679"/>
      <c r="DK17" s="679"/>
      <c r="DL17" s="679"/>
      <c r="DM17" s="679"/>
      <c r="DN17" s="679"/>
      <c r="DO17" s="679"/>
      <c r="DP17" s="680"/>
      <c r="DQ17" s="684">
        <v>6735878</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160817</v>
      </c>
      <c r="S18" s="679"/>
      <c r="T18" s="679"/>
      <c r="U18" s="679"/>
      <c r="V18" s="679"/>
      <c r="W18" s="679"/>
      <c r="X18" s="679"/>
      <c r="Y18" s="680"/>
      <c r="Z18" s="715">
        <v>0.2</v>
      </c>
      <c r="AA18" s="715"/>
      <c r="AB18" s="715"/>
      <c r="AC18" s="715"/>
      <c r="AD18" s="716">
        <v>160817</v>
      </c>
      <c r="AE18" s="716"/>
      <c r="AF18" s="716"/>
      <c r="AG18" s="716"/>
      <c r="AH18" s="716"/>
      <c r="AI18" s="716"/>
      <c r="AJ18" s="716"/>
      <c r="AK18" s="716"/>
      <c r="AL18" s="681">
        <v>0.4</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242</v>
      </c>
      <c r="BP18" s="715"/>
      <c r="BQ18" s="715"/>
      <c r="BR18" s="715"/>
      <c r="BS18" s="684" t="s">
        <v>128</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136</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136</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9363</v>
      </c>
      <c r="S19" s="679"/>
      <c r="T19" s="679"/>
      <c r="U19" s="679"/>
      <c r="V19" s="679"/>
      <c r="W19" s="679"/>
      <c r="X19" s="679"/>
      <c r="Y19" s="680"/>
      <c r="Z19" s="715">
        <v>0</v>
      </c>
      <c r="AA19" s="715"/>
      <c r="AB19" s="715"/>
      <c r="AC19" s="715"/>
      <c r="AD19" s="716">
        <v>9363</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1971332</v>
      </c>
      <c r="BH19" s="679"/>
      <c r="BI19" s="679"/>
      <c r="BJ19" s="679"/>
      <c r="BK19" s="679"/>
      <c r="BL19" s="679"/>
      <c r="BM19" s="679"/>
      <c r="BN19" s="680"/>
      <c r="BO19" s="715">
        <v>7</v>
      </c>
      <c r="BP19" s="715"/>
      <c r="BQ19" s="715"/>
      <c r="BR19" s="715"/>
      <c r="BS19" s="684" t="s">
        <v>128</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242</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4103</v>
      </c>
      <c r="S20" s="679"/>
      <c r="T20" s="679"/>
      <c r="U20" s="679"/>
      <c r="V20" s="679"/>
      <c r="W20" s="679"/>
      <c r="X20" s="679"/>
      <c r="Y20" s="680"/>
      <c r="Z20" s="715">
        <v>0</v>
      </c>
      <c r="AA20" s="715"/>
      <c r="AB20" s="715"/>
      <c r="AC20" s="715"/>
      <c r="AD20" s="716">
        <v>4103</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1971332</v>
      </c>
      <c r="BH20" s="679"/>
      <c r="BI20" s="679"/>
      <c r="BJ20" s="679"/>
      <c r="BK20" s="679"/>
      <c r="BL20" s="679"/>
      <c r="BM20" s="679"/>
      <c r="BN20" s="680"/>
      <c r="BO20" s="715">
        <v>7</v>
      </c>
      <c r="BP20" s="715"/>
      <c r="BQ20" s="715"/>
      <c r="BR20" s="715"/>
      <c r="BS20" s="684" t="s">
        <v>128</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79917443</v>
      </c>
      <c r="CS20" s="679"/>
      <c r="CT20" s="679"/>
      <c r="CU20" s="679"/>
      <c r="CV20" s="679"/>
      <c r="CW20" s="679"/>
      <c r="CX20" s="679"/>
      <c r="CY20" s="680"/>
      <c r="CZ20" s="715">
        <v>100</v>
      </c>
      <c r="DA20" s="715"/>
      <c r="DB20" s="715"/>
      <c r="DC20" s="715"/>
      <c r="DD20" s="684">
        <v>11900067</v>
      </c>
      <c r="DE20" s="679"/>
      <c r="DF20" s="679"/>
      <c r="DG20" s="679"/>
      <c r="DH20" s="679"/>
      <c r="DI20" s="679"/>
      <c r="DJ20" s="679"/>
      <c r="DK20" s="679"/>
      <c r="DL20" s="679"/>
      <c r="DM20" s="679"/>
      <c r="DN20" s="679"/>
      <c r="DO20" s="679"/>
      <c r="DP20" s="680"/>
      <c r="DQ20" s="684">
        <v>45043609</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142978</v>
      </c>
      <c r="S21" s="679"/>
      <c r="T21" s="679"/>
      <c r="U21" s="679"/>
      <c r="V21" s="679"/>
      <c r="W21" s="679"/>
      <c r="X21" s="679"/>
      <c r="Y21" s="680"/>
      <c r="Z21" s="715">
        <v>0.2</v>
      </c>
      <c r="AA21" s="715"/>
      <c r="AB21" s="715"/>
      <c r="AC21" s="715"/>
      <c r="AD21" s="716">
        <v>142978</v>
      </c>
      <c r="AE21" s="716"/>
      <c r="AF21" s="716"/>
      <c r="AG21" s="716"/>
      <c r="AH21" s="716"/>
      <c r="AI21" s="716"/>
      <c r="AJ21" s="716"/>
      <c r="AK21" s="716"/>
      <c r="AL21" s="681">
        <v>0.4</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37182</v>
      </c>
      <c r="BH21" s="679"/>
      <c r="BI21" s="679"/>
      <c r="BJ21" s="679"/>
      <c r="BK21" s="679"/>
      <c r="BL21" s="679"/>
      <c r="BM21" s="679"/>
      <c r="BN21" s="680"/>
      <c r="BO21" s="715">
        <v>0.1</v>
      </c>
      <c r="BP21" s="715"/>
      <c r="BQ21" s="715"/>
      <c r="BR21" s="715"/>
      <c r="BS21" s="684" t="s">
        <v>242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7366981</v>
      </c>
      <c r="S22" s="679"/>
      <c r="T22" s="679"/>
      <c r="U22" s="679"/>
      <c r="V22" s="679"/>
      <c r="W22" s="679"/>
      <c r="X22" s="679"/>
      <c r="Y22" s="680"/>
      <c r="Z22" s="715">
        <v>9</v>
      </c>
      <c r="AA22" s="715"/>
      <c r="AB22" s="715"/>
      <c r="AC22" s="715"/>
      <c r="AD22" s="716">
        <v>6932188</v>
      </c>
      <c r="AE22" s="716"/>
      <c r="AF22" s="716"/>
      <c r="AG22" s="716"/>
      <c r="AH22" s="716"/>
      <c r="AI22" s="716"/>
      <c r="AJ22" s="716"/>
      <c r="AK22" s="716"/>
      <c r="AL22" s="681">
        <v>18.100000000000001</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242</v>
      </c>
      <c r="BP22" s="715"/>
      <c r="BQ22" s="715"/>
      <c r="BR22" s="715"/>
      <c r="BS22" s="684" t="s">
        <v>242</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6932188</v>
      </c>
      <c r="S23" s="679"/>
      <c r="T23" s="679"/>
      <c r="U23" s="679"/>
      <c r="V23" s="679"/>
      <c r="W23" s="679"/>
      <c r="X23" s="679"/>
      <c r="Y23" s="680"/>
      <c r="Z23" s="715">
        <v>8.5</v>
      </c>
      <c r="AA23" s="715"/>
      <c r="AB23" s="715"/>
      <c r="AC23" s="715"/>
      <c r="AD23" s="716">
        <v>6932188</v>
      </c>
      <c r="AE23" s="716"/>
      <c r="AF23" s="716"/>
      <c r="AG23" s="716"/>
      <c r="AH23" s="716"/>
      <c r="AI23" s="716"/>
      <c r="AJ23" s="716"/>
      <c r="AK23" s="716"/>
      <c r="AL23" s="681">
        <v>18.100000000000001</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1934150</v>
      </c>
      <c r="BH23" s="679"/>
      <c r="BI23" s="679"/>
      <c r="BJ23" s="679"/>
      <c r="BK23" s="679"/>
      <c r="BL23" s="679"/>
      <c r="BM23" s="679"/>
      <c r="BN23" s="680"/>
      <c r="BO23" s="715">
        <v>6.9</v>
      </c>
      <c r="BP23" s="715"/>
      <c r="BQ23" s="715"/>
      <c r="BR23" s="715"/>
      <c r="BS23" s="684" t="s">
        <v>128</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434741</v>
      </c>
      <c r="S24" s="679"/>
      <c r="T24" s="679"/>
      <c r="U24" s="679"/>
      <c r="V24" s="679"/>
      <c r="W24" s="679"/>
      <c r="X24" s="679"/>
      <c r="Y24" s="680"/>
      <c r="Z24" s="715">
        <v>0.5</v>
      </c>
      <c r="AA24" s="715"/>
      <c r="AB24" s="715"/>
      <c r="AC24" s="715"/>
      <c r="AD24" s="716" t="s">
        <v>242</v>
      </c>
      <c r="AE24" s="716"/>
      <c r="AF24" s="716"/>
      <c r="AG24" s="716"/>
      <c r="AH24" s="716"/>
      <c r="AI24" s="716"/>
      <c r="AJ24" s="716"/>
      <c r="AK24" s="716"/>
      <c r="AL24" s="681" t="s">
        <v>242</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242</v>
      </c>
      <c r="BP24" s="715"/>
      <c r="BQ24" s="715"/>
      <c r="BR24" s="715"/>
      <c r="BS24" s="684" t="s">
        <v>128</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40339726</v>
      </c>
      <c r="CS24" s="734"/>
      <c r="CT24" s="734"/>
      <c r="CU24" s="734"/>
      <c r="CV24" s="734"/>
      <c r="CW24" s="734"/>
      <c r="CX24" s="734"/>
      <c r="CY24" s="777"/>
      <c r="CZ24" s="778">
        <v>50.5</v>
      </c>
      <c r="DA24" s="749"/>
      <c r="DB24" s="749"/>
      <c r="DC24" s="781"/>
      <c r="DD24" s="776">
        <v>21576128</v>
      </c>
      <c r="DE24" s="734"/>
      <c r="DF24" s="734"/>
      <c r="DG24" s="734"/>
      <c r="DH24" s="734"/>
      <c r="DI24" s="734"/>
      <c r="DJ24" s="734"/>
      <c r="DK24" s="777"/>
      <c r="DL24" s="776">
        <v>21332564</v>
      </c>
      <c r="DM24" s="734"/>
      <c r="DN24" s="734"/>
      <c r="DO24" s="734"/>
      <c r="DP24" s="734"/>
      <c r="DQ24" s="734"/>
      <c r="DR24" s="734"/>
      <c r="DS24" s="734"/>
      <c r="DT24" s="734"/>
      <c r="DU24" s="734"/>
      <c r="DV24" s="777"/>
      <c r="DW24" s="778">
        <v>52.4</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v>52</v>
      </c>
      <c r="S25" s="679"/>
      <c r="T25" s="679"/>
      <c r="U25" s="679"/>
      <c r="V25" s="679"/>
      <c r="W25" s="679"/>
      <c r="X25" s="679"/>
      <c r="Y25" s="680"/>
      <c r="Z25" s="715">
        <v>0</v>
      </c>
      <c r="AA25" s="715"/>
      <c r="AB25" s="715"/>
      <c r="AC25" s="715"/>
      <c r="AD25" s="716" t="s">
        <v>242</v>
      </c>
      <c r="AE25" s="716"/>
      <c r="AF25" s="716"/>
      <c r="AG25" s="716"/>
      <c r="AH25" s="716"/>
      <c r="AI25" s="716"/>
      <c r="AJ25" s="716"/>
      <c r="AK25" s="716"/>
      <c r="AL25" s="681" t="s">
        <v>128</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242</v>
      </c>
      <c r="BP25" s="715"/>
      <c r="BQ25" s="715"/>
      <c r="BR25" s="715"/>
      <c r="BS25" s="684" t="s">
        <v>242</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9339751</v>
      </c>
      <c r="CS25" s="697"/>
      <c r="CT25" s="697"/>
      <c r="CU25" s="697"/>
      <c r="CV25" s="697"/>
      <c r="CW25" s="697"/>
      <c r="CX25" s="697"/>
      <c r="CY25" s="698"/>
      <c r="CZ25" s="681">
        <v>11.7</v>
      </c>
      <c r="DA25" s="699"/>
      <c r="DB25" s="699"/>
      <c r="DC25" s="700"/>
      <c r="DD25" s="684">
        <v>8339861</v>
      </c>
      <c r="DE25" s="697"/>
      <c r="DF25" s="697"/>
      <c r="DG25" s="697"/>
      <c r="DH25" s="697"/>
      <c r="DI25" s="697"/>
      <c r="DJ25" s="697"/>
      <c r="DK25" s="698"/>
      <c r="DL25" s="684">
        <v>8135349</v>
      </c>
      <c r="DM25" s="697"/>
      <c r="DN25" s="697"/>
      <c r="DO25" s="697"/>
      <c r="DP25" s="697"/>
      <c r="DQ25" s="697"/>
      <c r="DR25" s="697"/>
      <c r="DS25" s="697"/>
      <c r="DT25" s="697"/>
      <c r="DU25" s="697"/>
      <c r="DV25" s="698"/>
      <c r="DW25" s="681">
        <v>20</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40407248</v>
      </c>
      <c r="S26" s="679"/>
      <c r="T26" s="679"/>
      <c r="U26" s="679"/>
      <c r="V26" s="679"/>
      <c r="W26" s="679"/>
      <c r="X26" s="679"/>
      <c r="Y26" s="680"/>
      <c r="Z26" s="715">
        <v>49.4</v>
      </c>
      <c r="AA26" s="715"/>
      <c r="AB26" s="715"/>
      <c r="AC26" s="715"/>
      <c r="AD26" s="716">
        <v>38038305</v>
      </c>
      <c r="AE26" s="716"/>
      <c r="AF26" s="716"/>
      <c r="AG26" s="716"/>
      <c r="AH26" s="716"/>
      <c r="AI26" s="716"/>
      <c r="AJ26" s="716"/>
      <c r="AK26" s="716"/>
      <c r="AL26" s="681">
        <v>99.4</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6520345</v>
      </c>
      <c r="CS26" s="679"/>
      <c r="CT26" s="679"/>
      <c r="CU26" s="679"/>
      <c r="CV26" s="679"/>
      <c r="CW26" s="679"/>
      <c r="CX26" s="679"/>
      <c r="CY26" s="680"/>
      <c r="CZ26" s="681">
        <v>8.1999999999999993</v>
      </c>
      <c r="DA26" s="699"/>
      <c r="DB26" s="699"/>
      <c r="DC26" s="700"/>
      <c r="DD26" s="684">
        <v>6520345</v>
      </c>
      <c r="DE26" s="679"/>
      <c r="DF26" s="679"/>
      <c r="DG26" s="679"/>
      <c r="DH26" s="679"/>
      <c r="DI26" s="679"/>
      <c r="DJ26" s="679"/>
      <c r="DK26" s="680"/>
      <c r="DL26" s="684" t="s">
        <v>128</v>
      </c>
      <c r="DM26" s="679"/>
      <c r="DN26" s="679"/>
      <c r="DO26" s="679"/>
      <c r="DP26" s="679"/>
      <c r="DQ26" s="679"/>
      <c r="DR26" s="679"/>
      <c r="DS26" s="679"/>
      <c r="DT26" s="679"/>
      <c r="DU26" s="679"/>
      <c r="DV26" s="680"/>
      <c r="DW26" s="681" t="s">
        <v>242</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30397</v>
      </c>
      <c r="S27" s="679"/>
      <c r="T27" s="679"/>
      <c r="U27" s="679"/>
      <c r="V27" s="679"/>
      <c r="W27" s="679"/>
      <c r="X27" s="679"/>
      <c r="Y27" s="680"/>
      <c r="Z27" s="715">
        <v>0</v>
      </c>
      <c r="AA27" s="715"/>
      <c r="AB27" s="715"/>
      <c r="AC27" s="715"/>
      <c r="AD27" s="716">
        <v>30397</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28199494</v>
      </c>
      <c r="BH27" s="679"/>
      <c r="BI27" s="679"/>
      <c r="BJ27" s="679"/>
      <c r="BK27" s="679"/>
      <c r="BL27" s="679"/>
      <c r="BM27" s="679"/>
      <c r="BN27" s="680"/>
      <c r="BO27" s="715">
        <v>100</v>
      </c>
      <c r="BP27" s="715"/>
      <c r="BQ27" s="715"/>
      <c r="BR27" s="715"/>
      <c r="BS27" s="684">
        <v>321564</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23771706</v>
      </c>
      <c r="CS27" s="697"/>
      <c r="CT27" s="697"/>
      <c r="CU27" s="697"/>
      <c r="CV27" s="697"/>
      <c r="CW27" s="697"/>
      <c r="CX27" s="697"/>
      <c r="CY27" s="698"/>
      <c r="CZ27" s="681">
        <v>29.7</v>
      </c>
      <c r="DA27" s="699"/>
      <c r="DB27" s="699"/>
      <c r="DC27" s="700"/>
      <c r="DD27" s="684">
        <v>6500389</v>
      </c>
      <c r="DE27" s="697"/>
      <c r="DF27" s="697"/>
      <c r="DG27" s="697"/>
      <c r="DH27" s="697"/>
      <c r="DI27" s="697"/>
      <c r="DJ27" s="697"/>
      <c r="DK27" s="698"/>
      <c r="DL27" s="684">
        <v>6487078</v>
      </c>
      <c r="DM27" s="697"/>
      <c r="DN27" s="697"/>
      <c r="DO27" s="697"/>
      <c r="DP27" s="697"/>
      <c r="DQ27" s="697"/>
      <c r="DR27" s="697"/>
      <c r="DS27" s="697"/>
      <c r="DT27" s="697"/>
      <c r="DU27" s="697"/>
      <c r="DV27" s="698"/>
      <c r="DW27" s="681">
        <v>15.9</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836622</v>
      </c>
      <c r="S28" s="679"/>
      <c r="T28" s="679"/>
      <c r="U28" s="679"/>
      <c r="V28" s="679"/>
      <c r="W28" s="679"/>
      <c r="X28" s="679"/>
      <c r="Y28" s="680"/>
      <c r="Z28" s="715">
        <v>1</v>
      </c>
      <c r="AA28" s="715"/>
      <c r="AB28" s="715"/>
      <c r="AC28" s="715"/>
      <c r="AD28" s="716" t="s">
        <v>128</v>
      </c>
      <c r="AE28" s="716"/>
      <c r="AF28" s="716"/>
      <c r="AG28" s="716"/>
      <c r="AH28" s="716"/>
      <c r="AI28" s="716"/>
      <c r="AJ28" s="716"/>
      <c r="AK28" s="716"/>
      <c r="AL28" s="681" t="s">
        <v>252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7228269</v>
      </c>
      <c r="CS28" s="679"/>
      <c r="CT28" s="679"/>
      <c r="CU28" s="679"/>
      <c r="CV28" s="679"/>
      <c r="CW28" s="679"/>
      <c r="CX28" s="679"/>
      <c r="CY28" s="680"/>
      <c r="CZ28" s="681">
        <v>9</v>
      </c>
      <c r="DA28" s="699"/>
      <c r="DB28" s="699"/>
      <c r="DC28" s="700"/>
      <c r="DD28" s="684">
        <v>6735878</v>
      </c>
      <c r="DE28" s="679"/>
      <c r="DF28" s="679"/>
      <c r="DG28" s="679"/>
      <c r="DH28" s="679"/>
      <c r="DI28" s="679"/>
      <c r="DJ28" s="679"/>
      <c r="DK28" s="680"/>
      <c r="DL28" s="684">
        <v>6710137</v>
      </c>
      <c r="DM28" s="679"/>
      <c r="DN28" s="679"/>
      <c r="DO28" s="679"/>
      <c r="DP28" s="679"/>
      <c r="DQ28" s="679"/>
      <c r="DR28" s="679"/>
      <c r="DS28" s="679"/>
      <c r="DT28" s="679"/>
      <c r="DU28" s="679"/>
      <c r="DV28" s="680"/>
      <c r="DW28" s="681">
        <v>16.5</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1438854</v>
      </c>
      <c r="S29" s="679"/>
      <c r="T29" s="679"/>
      <c r="U29" s="679"/>
      <c r="V29" s="679"/>
      <c r="W29" s="679"/>
      <c r="X29" s="679"/>
      <c r="Y29" s="680"/>
      <c r="Z29" s="715">
        <v>1.8</v>
      </c>
      <c r="AA29" s="715"/>
      <c r="AB29" s="715"/>
      <c r="AC29" s="715"/>
      <c r="AD29" s="716">
        <v>6107</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69</v>
      </c>
      <c r="CG29" s="712"/>
      <c r="CH29" s="712"/>
      <c r="CI29" s="712"/>
      <c r="CJ29" s="712"/>
      <c r="CK29" s="712"/>
      <c r="CL29" s="712"/>
      <c r="CM29" s="712"/>
      <c r="CN29" s="712"/>
      <c r="CO29" s="712"/>
      <c r="CP29" s="712"/>
      <c r="CQ29" s="713"/>
      <c r="CR29" s="678">
        <v>7227998</v>
      </c>
      <c r="CS29" s="697"/>
      <c r="CT29" s="697"/>
      <c r="CU29" s="697"/>
      <c r="CV29" s="697"/>
      <c r="CW29" s="697"/>
      <c r="CX29" s="697"/>
      <c r="CY29" s="698"/>
      <c r="CZ29" s="681">
        <v>9</v>
      </c>
      <c r="DA29" s="699"/>
      <c r="DB29" s="699"/>
      <c r="DC29" s="700"/>
      <c r="DD29" s="684">
        <v>6735607</v>
      </c>
      <c r="DE29" s="697"/>
      <c r="DF29" s="697"/>
      <c r="DG29" s="697"/>
      <c r="DH29" s="697"/>
      <c r="DI29" s="697"/>
      <c r="DJ29" s="697"/>
      <c r="DK29" s="698"/>
      <c r="DL29" s="684">
        <v>6709866</v>
      </c>
      <c r="DM29" s="697"/>
      <c r="DN29" s="697"/>
      <c r="DO29" s="697"/>
      <c r="DP29" s="697"/>
      <c r="DQ29" s="697"/>
      <c r="DR29" s="697"/>
      <c r="DS29" s="697"/>
      <c r="DT29" s="697"/>
      <c r="DU29" s="697"/>
      <c r="DV29" s="698"/>
      <c r="DW29" s="681">
        <v>16.5</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876907</v>
      </c>
      <c r="S30" s="679"/>
      <c r="T30" s="679"/>
      <c r="U30" s="679"/>
      <c r="V30" s="679"/>
      <c r="W30" s="679"/>
      <c r="X30" s="679"/>
      <c r="Y30" s="680"/>
      <c r="Z30" s="715">
        <v>1.1000000000000001</v>
      </c>
      <c r="AA30" s="715"/>
      <c r="AB30" s="715"/>
      <c r="AC30" s="715"/>
      <c r="AD30" s="716">
        <v>79760</v>
      </c>
      <c r="AE30" s="716"/>
      <c r="AF30" s="716"/>
      <c r="AG30" s="716"/>
      <c r="AH30" s="716"/>
      <c r="AI30" s="716"/>
      <c r="AJ30" s="716"/>
      <c r="AK30" s="716"/>
      <c r="AL30" s="681">
        <v>0.2</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6706097</v>
      </c>
      <c r="CS30" s="679"/>
      <c r="CT30" s="679"/>
      <c r="CU30" s="679"/>
      <c r="CV30" s="679"/>
      <c r="CW30" s="679"/>
      <c r="CX30" s="679"/>
      <c r="CY30" s="680"/>
      <c r="CZ30" s="681">
        <v>8.4</v>
      </c>
      <c r="DA30" s="699"/>
      <c r="DB30" s="699"/>
      <c r="DC30" s="700"/>
      <c r="DD30" s="684">
        <v>6217079</v>
      </c>
      <c r="DE30" s="679"/>
      <c r="DF30" s="679"/>
      <c r="DG30" s="679"/>
      <c r="DH30" s="679"/>
      <c r="DI30" s="679"/>
      <c r="DJ30" s="679"/>
      <c r="DK30" s="680"/>
      <c r="DL30" s="684">
        <v>6195779</v>
      </c>
      <c r="DM30" s="679"/>
      <c r="DN30" s="679"/>
      <c r="DO30" s="679"/>
      <c r="DP30" s="679"/>
      <c r="DQ30" s="679"/>
      <c r="DR30" s="679"/>
      <c r="DS30" s="679"/>
      <c r="DT30" s="679"/>
      <c r="DU30" s="679"/>
      <c r="DV30" s="680"/>
      <c r="DW30" s="681">
        <v>15.2</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17252556</v>
      </c>
      <c r="S31" s="679"/>
      <c r="T31" s="679"/>
      <c r="U31" s="679"/>
      <c r="V31" s="679"/>
      <c r="W31" s="679"/>
      <c r="X31" s="679"/>
      <c r="Y31" s="680"/>
      <c r="Z31" s="715">
        <v>21.1</v>
      </c>
      <c r="AA31" s="715"/>
      <c r="AB31" s="715"/>
      <c r="AC31" s="715"/>
      <c r="AD31" s="716" t="s">
        <v>128</v>
      </c>
      <c r="AE31" s="716"/>
      <c r="AF31" s="716"/>
      <c r="AG31" s="716"/>
      <c r="AH31" s="716"/>
      <c r="AI31" s="716"/>
      <c r="AJ31" s="716"/>
      <c r="AK31" s="716"/>
      <c r="AL31" s="681" t="s">
        <v>128</v>
      </c>
      <c r="AM31" s="682"/>
      <c r="AN31" s="682"/>
      <c r="AO31" s="717"/>
      <c r="AP31" s="754" t="s">
        <v>309</v>
      </c>
      <c r="AQ31" s="755"/>
      <c r="AR31" s="755"/>
      <c r="AS31" s="755"/>
      <c r="AT31" s="760" t="s">
        <v>310</v>
      </c>
      <c r="AU31" s="231"/>
      <c r="AV31" s="231"/>
      <c r="AW31" s="231"/>
      <c r="AX31" s="744" t="s">
        <v>186</v>
      </c>
      <c r="AY31" s="745"/>
      <c r="AZ31" s="745"/>
      <c r="BA31" s="745"/>
      <c r="BB31" s="745"/>
      <c r="BC31" s="745"/>
      <c r="BD31" s="745"/>
      <c r="BE31" s="745"/>
      <c r="BF31" s="746"/>
      <c r="BG31" s="747">
        <v>99.3</v>
      </c>
      <c r="BH31" s="748"/>
      <c r="BI31" s="748"/>
      <c r="BJ31" s="748"/>
      <c r="BK31" s="748"/>
      <c r="BL31" s="748"/>
      <c r="BM31" s="749">
        <v>96.4</v>
      </c>
      <c r="BN31" s="748"/>
      <c r="BO31" s="748"/>
      <c r="BP31" s="748"/>
      <c r="BQ31" s="750"/>
      <c r="BR31" s="747">
        <v>99.3</v>
      </c>
      <c r="BS31" s="748"/>
      <c r="BT31" s="748"/>
      <c r="BU31" s="748"/>
      <c r="BV31" s="748"/>
      <c r="BW31" s="748"/>
      <c r="BX31" s="749">
        <v>96.4</v>
      </c>
      <c r="BY31" s="748"/>
      <c r="BZ31" s="748"/>
      <c r="CA31" s="748"/>
      <c r="CB31" s="750"/>
      <c r="CD31" s="765"/>
      <c r="CE31" s="766"/>
      <c r="CF31" s="711" t="s">
        <v>311</v>
      </c>
      <c r="CG31" s="712"/>
      <c r="CH31" s="712"/>
      <c r="CI31" s="712"/>
      <c r="CJ31" s="712"/>
      <c r="CK31" s="712"/>
      <c r="CL31" s="712"/>
      <c r="CM31" s="712"/>
      <c r="CN31" s="712"/>
      <c r="CO31" s="712"/>
      <c r="CP31" s="712"/>
      <c r="CQ31" s="713"/>
      <c r="CR31" s="678">
        <v>521901</v>
      </c>
      <c r="CS31" s="697"/>
      <c r="CT31" s="697"/>
      <c r="CU31" s="697"/>
      <c r="CV31" s="697"/>
      <c r="CW31" s="697"/>
      <c r="CX31" s="697"/>
      <c r="CY31" s="698"/>
      <c r="CZ31" s="681">
        <v>0.7</v>
      </c>
      <c r="DA31" s="699"/>
      <c r="DB31" s="699"/>
      <c r="DC31" s="700"/>
      <c r="DD31" s="684">
        <v>518528</v>
      </c>
      <c r="DE31" s="697"/>
      <c r="DF31" s="697"/>
      <c r="DG31" s="697"/>
      <c r="DH31" s="697"/>
      <c r="DI31" s="697"/>
      <c r="DJ31" s="697"/>
      <c r="DK31" s="698"/>
      <c r="DL31" s="684">
        <v>514087</v>
      </c>
      <c r="DM31" s="697"/>
      <c r="DN31" s="697"/>
      <c r="DO31" s="697"/>
      <c r="DP31" s="697"/>
      <c r="DQ31" s="697"/>
      <c r="DR31" s="697"/>
      <c r="DS31" s="697"/>
      <c r="DT31" s="697"/>
      <c r="DU31" s="697"/>
      <c r="DV31" s="698"/>
      <c r="DW31" s="681">
        <v>1.3</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v>18244</v>
      </c>
      <c r="S32" s="679"/>
      <c r="T32" s="679"/>
      <c r="U32" s="679"/>
      <c r="V32" s="679"/>
      <c r="W32" s="679"/>
      <c r="X32" s="679"/>
      <c r="Y32" s="680"/>
      <c r="Z32" s="715">
        <v>0</v>
      </c>
      <c r="AA32" s="715"/>
      <c r="AB32" s="715"/>
      <c r="AC32" s="715"/>
      <c r="AD32" s="716">
        <v>18244</v>
      </c>
      <c r="AE32" s="716"/>
      <c r="AF32" s="716"/>
      <c r="AG32" s="716"/>
      <c r="AH32" s="716"/>
      <c r="AI32" s="716"/>
      <c r="AJ32" s="716"/>
      <c r="AK32" s="716"/>
      <c r="AL32" s="681">
        <v>0</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98.9</v>
      </c>
      <c r="BH32" s="697"/>
      <c r="BI32" s="697"/>
      <c r="BJ32" s="697"/>
      <c r="BK32" s="697"/>
      <c r="BL32" s="697"/>
      <c r="BM32" s="682">
        <v>96.5</v>
      </c>
      <c r="BN32" s="743"/>
      <c r="BO32" s="743"/>
      <c r="BP32" s="743"/>
      <c r="BQ32" s="721"/>
      <c r="BR32" s="751">
        <v>98.8</v>
      </c>
      <c r="BS32" s="697"/>
      <c r="BT32" s="697"/>
      <c r="BU32" s="697"/>
      <c r="BV32" s="697"/>
      <c r="BW32" s="697"/>
      <c r="BX32" s="682">
        <v>96.5</v>
      </c>
      <c r="BY32" s="743"/>
      <c r="BZ32" s="743"/>
      <c r="CA32" s="743"/>
      <c r="CB32" s="721"/>
      <c r="CD32" s="767"/>
      <c r="CE32" s="768"/>
      <c r="CF32" s="711" t="s">
        <v>315</v>
      </c>
      <c r="CG32" s="712"/>
      <c r="CH32" s="712"/>
      <c r="CI32" s="712"/>
      <c r="CJ32" s="712"/>
      <c r="CK32" s="712"/>
      <c r="CL32" s="712"/>
      <c r="CM32" s="712"/>
      <c r="CN32" s="712"/>
      <c r="CO32" s="712"/>
      <c r="CP32" s="712"/>
      <c r="CQ32" s="713"/>
      <c r="CR32" s="678">
        <v>271</v>
      </c>
      <c r="CS32" s="679"/>
      <c r="CT32" s="679"/>
      <c r="CU32" s="679"/>
      <c r="CV32" s="679"/>
      <c r="CW32" s="679"/>
      <c r="CX32" s="679"/>
      <c r="CY32" s="680"/>
      <c r="CZ32" s="681">
        <v>0</v>
      </c>
      <c r="DA32" s="699"/>
      <c r="DB32" s="699"/>
      <c r="DC32" s="700"/>
      <c r="DD32" s="684">
        <v>271</v>
      </c>
      <c r="DE32" s="679"/>
      <c r="DF32" s="679"/>
      <c r="DG32" s="679"/>
      <c r="DH32" s="679"/>
      <c r="DI32" s="679"/>
      <c r="DJ32" s="679"/>
      <c r="DK32" s="680"/>
      <c r="DL32" s="684">
        <v>271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4942209</v>
      </c>
      <c r="S33" s="679"/>
      <c r="T33" s="679"/>
      <c r="U33" s="679"/>
      <c r="V33" s="679"/>
      <c r="W33" s="679"/>
      <c r="X33" s="679"/>
      <c r="Y33" s="680"/>
      <c r="Z33" s="715">
        <v>6</v>
      </c>
      <c r="AA33" s="715"/>
      <c r="AB33" s="715"/>
      <c r="AC33" s="715"/>
      <c r="AD33" s="716" t="s">
        <v>128</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99.6</v>
      </c>
      <c r="BH33" s="663"/>
      <c r="BI33" s="663"/>
      <c r="BJ33" s="663"/>
      <c r="BK33" s="663"/>
      <c r="BL33" s="663"/>
      <c r="BM33" s="706">
        <v>96.3</v>
      </c>
      <c r="BN33" s="663"/>
      <c r="BO33" s="663"/>
      <c r="BP33" s="663"/>
      <c r="BQ33" s="727"/>
      <c r="BR33" s="742">
        <v>99.6</v>
      </c>
      <c r="BS33" s="663"/>
      <c r="BT33" s="663"/>
      <c r="BU33" s="663"/>
      <c r="BV33" s="663"/>
      <c r="BW33" s="663"/>
      <c r="BX33" s="706">
        <v>96.3</v>
      </c>
      <c r="BY33" s="663"/>
      <c r="BZ33" s="663"/>
      <c r="CA33" s="663"/>
      <c r="CB33" s="727"/>
      <c r="CD33" s="711" t="s">
        <v>318</v>
      </c>
      <c r="CE33" s="712"/>
      <c r="CF33" s="712"/>
      <c r="CG33" s="712"/>
      <c r="CH33" s="712"/>
      <c r="CI33" s="712"/>
      <c r="CJ33" s="712"/>
      <c r="CK33" s="712"/>
      <c r="CL33" s="712"/>
      <c r="CM33" s="712"/>
      <c r="CN33" s="712"/>
      <c r="CO33" s="712"/>
      <c r="CP33" s="712"/>
      <c r="CQ33" s="713"/>
      <c r="CR33" s="678">
        <v>27677650</v>
      </c>
      <c r="CS33" s="697"/>
      <c r="CT33" s="697"/>
      <c r="CU33" s="697"/>
      <c r="CV33" s="697"/>
      <c r="CW33" s="697"/>
      <c r="CX33" s="697"/>
      <c r="CY33" s="698"/>
      <c r="CZ33" s="681">
        <v>34.6</v>
      </c>
      <c r="DA33" s="699"/>
      <c r="DB33" s="699"/>
      <c r="DC33" s="700"/>
      <c r="DD33" s="684">
        <v>21541680</v>
      </c>
      <c r="DE33" s="697"/>
      <c r="DF33" s="697"/>
      <c r="DG33" s="697"/>
      <c r="DH33" s="697"/>
      <c r="DI33" s="697"/>
      <c r="DJ33" s="697"/>
      <c r="DK33" s="698"/>
      <c r="DL33" s="684">
        <v>15057438</v>
      </c>
      <c r="DM33" s="697"/>
      <c r="DN33" s="697"/>
      <c r="DO33" s="697"/>
      <c r="DP33" s="697"/>
      <c r="DQ33" s="697"/>
      <c r="DR33" s="697"/>
      <c r="DS33" s="697"/>
      <c r="DT33" s="697"/>
      <c r="DU33" s="697"/>
      <c r="DV33" s="698"/>
      <c r="DW33" s="681">
        <v>37</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353755</v>
      </c>
      <c r="S34" s="679"/>
      <c r="T34" s="679"/>
      <c r="U34" s="679"/>
      <c r="V34" s="679"/>
      <c r="W34" s="679"/>
      <c r="X34" s="679"/>
      <c r="Y34" s="680"/>
      <c r="Z34" s="715">
        <v>0.4</v>
      </c>
      <c r="AA34" s="715"/>
      <c r="AB34" s="715"/>
      <c r="AC34" s="715"/>
      <c r="AD34" s="716">
        <v>79181</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9108146</v>
      </c>
      <c r="CS34" s="679"/>
      <c r="CT34" s="679"/>
      <c r="CU34" s="679"/>
      <c r="CV34" s="679"/>
      <c r="CW34" s="679"/>
      <c r="CX34" s="679"/>
      <c r="CY34" s="680"/>
      <c r="CZ34" s="681">
        <v>11.4</v>
      </c>
      <c r="DA34" s="699"/>
      <c r="DB34" s="699"/>
      <c r="DC34" s="700"/>
      <c r="DD34" s="684">
        <v>6768124</v>
      </c>
      <c r="DE34" s="679"/>
      <c r="DF34" s="679"/>
      <c r="DG34" s="679"/>
      <c r="DH34" s="679"/>
      <c r="DI34" s="679"/>
      <c r="DJ34" s="679"/>
      <c r="DK34" s="680"/>
      <c r="DL34" s="684">
        <v>5829258</v>
      </c>
      <c r="DM34" s="679"/>
      <c r="DN34" s="679"/>
      <c r="DO34" s="679"/>
      <c r="DP34" s="679"/>
      <c r="DQ34" s="679"/>
      <c r="DR34" s="679"/>
      <c r="DS34" s="679"/>
      <c r="DT34" s="679"/>
      <c r="DU34" s="679"/>
      <c r="DV34" s="680"/>
      <c r="DW34" s="681">
        <v>14.3</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503769</v>
      </c>
      <c r="S35" s="679"/>
      <c r="T35" s="679"/>
      <c r="U35" s="679"/>
      <c r="V35" s="679"/>
      <c r="W35" s="679"/>
      <c r="X35" s="679"/>
      <c r="Y35" s="680"/>
      <c r="Z35" s="715">
        <v>0.6</v>
      </c>
      <c r="AA35" s="715"/>
      <c r="AB35" s="715"/>
      <c r="AC35" s="715"/>
      <c r="AD35" s="716" t="s">
        <v>128</v>
      </c>
      <c r="AE35" s="716"/>
      <c r="AF35" s="716"/>
      <c r="AG35" s="716"/>
      <c r="AH35" s="716"/>
      <c r="AI35" s="716"/>
      <c r="AJ35" s="716"/>
      <c r="AK35" s="716"/>
      <c r="AL35" s="681" t="s">
        <v>242</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2237044</v>
      </c>
      <c r="CS35" s="697"/>
      <c r="CT35" s="697"/>
      <c r="CU35" s="697"/>
      <c r="CV35" s="697"/>
      <c r="CW35" s="697"/>
      <c r="CX35" s="697"/>
      <c r="CY35" s="698"/>
      <c r="CZ35" s="681">
        <v>2.8</v>
      </c>
      <c r="DA35" s="699"/>
      <c r="DB35" s="699"/>
      <c r="DC35" s="700"/>
      <c r="DD35" s="684">
        <v>1814761</v>
      </c>
      <c r="DE35" s="697"/>
      <c r="DF35" s="697"/>
      <c r="DG35" s="697"/>
      <c r="DH35" s="697"/>
      <c r="DI35" s="697"/>
      <c r="DJ35" s="697"/>
      <c r="DK35" s="698"/>
      <c r="DL35" s="684">
        <v>1804359</v>
      </c>
      <c r="DM35" s="697"/>
      <c r="DN35" s="697"/>
      <c r="DO35" s="697"/>
      <c r="DP35" s="697"/>
      <c r="DQ35" s="697"/>
      <c r="DR35" s="697"/>
      <c r="DS35" s="697"/>
      <c r="DT35" s="697"/>
      <c r="DU35" s="697"/>
      <c r="DV35" s="698"/>
      <c r="DW35" s="681">
        <v>4.4000000000000004</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2075282</v>
      </c>
      <c r="S36" s="679"/>
      <c r="T36" s="679"/>
      <c r="U36" s="679"/>
      <c r="V36" s="679"/>
      <c r="W36" s="679"/>
      <c r="X36" s="679"/>
      <c r="Y36" s="680"/>
      <c r="Z36" s="715">
        <v>2.5</v>
      </c>
      <c r="AA36" s="715"/>
      <c r="AB36" s="715"/>
      <c r="AC36" s="715"/>
      <c r="AD36" s="716" t="s">
        <v>128</v>
      </c>
      <c r="AE36" s="716"/>
      <c r="AF36" s="716"/>
      <c r="AG36" s="716"/>
      <c r="AH36" s="716"/>
      <c r="AI36" s="716"/>
      <c r="AJ36" s="716"/>
      <c r="AK36" s="716"/>
      <c r="AL36" s="681" t="s">
        <v>242</v>
      </c>
      <c r="AM36" s="682"/>
      <c r="AN36" s="682"/>
      <c r="AO36" s="717"/>
      <c r="AP36" s="235"/>
      <c r="AQ36" s="730" t="s">
        <v>326</v>
      </c>
      <c r="AR36" s="731"/>
      <c r="AS36" s="731"/>
      <c r="AT36" s="731"/>
      <c r="AU36" s="731"/>
      <c r="AV36" s="731"/>
      <c r="AW36" s="731"/>
      <c r="AX36" s="731"/>
      <c r="AY36" s="732"/>
      <c r="AZ36" s="733">
        <v>9439302</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80570</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5656356</v>
      </c>
      <c r="CS36" s="679"/>
      <c r="CT36" s="679"/>
      <c r="CU36" s="679"/>
      <c r="CV36" s="679"/>
      <c r="CW36" s="679"/>
      <c r="CX36" s="679"/>
      <c r="CY36" s="680"/>
      <c r="CZ36" s="681">
        <v>7.1</v>
      </c>
      <c r="DA36" s="699"/>
      <c r="DB36" s="699"/>
      <c r="DC36" s="700"/>
      <c r="DD36" s="684">
        <v>5329636</v>
      </c>
      <c r="DE36" s="679"/>
      <c r="DF36" s="679"/>
      <c r="DG36" s="679"/>
      <c r="DH36" s="679"/>
      <c r="DI36" s="679"/>
      <c r="DJ36" s="679"/>
      <c r="DK36" s="680"/>
      <c r="DL36" s="684">
        <v>2966771</v>
      </c>
      <c r="DM36" s="679"/>
      <c r="DN36" s="679"/>
      <c r="DO36" s="679"/>
      <c r="DP36" s="679"/>
      <c r="DQ36" s="679"/>
      <c r="DR36" s="679"/>
      <c r="DS36" s="679"/>
      <c r="DT36" s="679"/>
      <c r="DU36" s="679"/>
      <c r="DV36" s="680"/>
      <c r="DW36" s="681">
        <v>7.3</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1756470</v>
      </c>
      <c r="S37" s="679"/>
      <c r="T37" s="679"/>
      <c r="U37" s="679"/>
      <c r="V37" s="679"/>
      <c r="W37" s="679"/>
      <c r="X37" s="679"/>
      <c r="Y37" s="680"/>
      <c r="Z37" s="715">
        <v>2.1</v>
      </c>
      <c r="AA37" s="715"/>
      <c r="AB37" s="715"/>
      <c r="AC37" s="715"/>
      <c r="AD37" s="716" t="s">
        <v>242</v>
      </c>
      <c r="AE37" s="716"/>
      <c r="AF37" s="716"/>
      <c r="AG37" s="716"/>
      <c r="AH37" s="716"/>
      <c r="AI37" s="716"/>
      <c r="AJ37" s="716"/>
      <c r="AK37" s="716"/>
      <c r="AL37" s="681" t="s">
        <v>242</v>
      </c>
      <c r="AM37" s="682"/>
      <c r="AN37" s="682"/>
      <c r="AO37" s="717"/>
      <c r="AQ37" s="718" t="s">
        <v>330</v>
      </c>
      <c r="AR37" s="719"/>
      <c r="AS37" s="719"/>
      <c r="AT37" s="719"/>
      <c r="AU37" s="719"/>
      <c r="AV37" s="719"/>
      <c r="AW37" s="719"/>
      <c r="AX37" s="719"/>
      <c r="AY37" s="720"/>
      <c r="AZ37" s="678">
        <v>2038573</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-300140</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683409</v>
      </c>
      <c r="CS37" s="697"/>
      <c r="CT37" s="697"/>
      <c r="CU37" s="697"/>
      <c r="CV37" s="697"/>
      <c r="CW37" s="697"/>
      <c r="CX37" s="697"/>
      <c r="CY37" s="698"/>
      <c r="CZ37" s="681">
        <v>0.9</v>
      </c>
      <c r="DA37" s="699"/>
      <c r="DB37" s="699"/>
      <c r="DC37" s="700"/>
      <c r="DD37" s="684">
        <v>683409</v>
      </c>
      <c r="DE37" s="697"/>
      <c r="DF37" s="697"/>
      <c r="DG37" s="697"/>
      <c r="DH37" s="697"/>
      <c r="DI37" s="697"/>
      <c r="DJ37" s="697"/>
      <c r="DK37" s="698"/>
      <c r="DL37" s="684">
        <v>5081</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1864357</v>
      </c>
      <c r="S38" s="679"/>
      <c r="T38" s="679"/>
      <c r="U38" s="679"/>
      <c r="V38" s="679"/>
      <c r="W38" s="679"/>
      <c r="X38" s="679"/>
      <c r="Y38" s="680"/>
      <c r="Z38" s="715">
        <v>2.2999999999999998</v>
      </c>
      <c r="AA38" s="715"/>
      <c r="AB38" s="715"/>
      <c r="AC38" s="715"/>
      <c r="AD38" s="716">
        <v>6981</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1312700</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22301</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6059489</v>
      </c>
      <c r="CS38" s="679"/>
      <c r="CT38" s="679"/>
      <c r="CU38" s="679"/>
      <c r="CV38" s="679"/>
      <c r="CW38" s="679"/>
      <c r="CX38" s="679"/>
      <c r="CY38" s="680"/>
      <c r="CZ38" s="681">
        <v>7.6</v>
      </c>
      <c r="DA38" s="699"/>
      <c r="DB38" s="699"/>
      <c r="DC38" s="700"/>
      <c r="DD38" s="684">
        <v>4876960</v>
      </c>
      <c r="DE38" s="679"/>
      <c r="DF38" s="679"/>
      <c r="DG38" s="679"/>
      <c r="DH38" s="679"/>
      <c r="DI38" s="679"/>
      <c r="DJ38" s="679"/>
      <c r="DK38" s="680"/>
      <c r="DL38" s="684">
        <v>4457050</v>
      </c>
      <c r="DM38" s="679"/>
      <c r="DN38" s="679"/>
      <c r="DO38" s="679"/>
      <c r="DP38" s="679"/>
      <c r="DQ38" s="679"/>
      <c r="DR38" s="679"/>
      <c r="DS38" s="679"/>
      <c r="DT38" s="679"/>
      <c r="DU38" s="679"/>
      <c r="DV38" s="680"/>
      <c r="DW38" s="681">
        <v>10.9</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9359855</v>
      </c>
      <c r="S39" s="679"/>
      <c r="T39" s="679"/>
      <c r="U39" s="679"/>
      <c r="V39" s="679"/>
      <c r="W39" s="679"/>
      <c r="X39" s="679"/>
      <c r="Y39" s="680"/>
      <c r="Z39" s="715">
        <v>11.5</v>
      </c>
      <c r="AA39" s="715"/>
      <c r="AB39" s="715"/>
      <c r="AC39" s="715"/>
      <c r="AD39" s="716" t="s">
        <v>128</v>
      </c>
      <c r="AE39" s="716"/>
      <c r="AF39" s="716"/>
      <c r="AG39" s="716"/>
      <c r="AH39" s="716"/>
      <c r="AI39" s="716"/>
      <c r="AJ39" s="716"/>
      <c r="AK39" s="716"/>
      <c r="AL39" s="681" t="s">
        <v>242</v>
      </c>
      <c r="AM39" s="682"/>
      <c r="AN39" s="682"/>
      <c r="AO39" s="717"/>
      <c r="AQ39" s="718" t="s">
        <v>338</v>
      </c>
      <c r="AR39" s="719"/>
      <c r="AS39" s="719"/>
      <c r="AT39" s="719"/>
      <c r="AU39" s="719"/>
      <c r="AV39" s="719"/>
      <c r="AW39" s="719"/>
      <c r="AX39" s="719"/>
      <c r="AY39" s="720"/>
      <c r="AZ39" s="678">
        <v>28540</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32529</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2369663</v>
      </c>
      <c r="CS39" s="697"/>
      <c r="CT39" s="697"/>
      <c r="CU39" s="697"/>
      <c r="CV39" s="697"/>
      <c r="CW39" s="697"/>
      <c r="CX39" s="697"/>
      <c r="CY39" s="698"/>
      <c r="CZ39" s="681">
        <v>3</v>
      </c>
      <c r="DA39" s="699"/>
      <c r="DB39" s="699"/>
      <c r="DC39" s="700"/>
      <c r="DD39" s="684">
        <v>1877748</v>
      </c>
      <c r="DE39" s="697"/>
      <c r="DF39" s="697"/>
      <c r="DG39" s="697"/>
      <c r="DH39" s="697"/>
      <c r="DI39" s="697"/>
      <c r="DJ39" s="697"/>
      <c r="DK39" s="698"/>
      <c r="DL39" s="684" t="s">
        <v>128</v>
      </c>
      <c r="DM39" s="697"/>
      <c r="DN39" s="697"/>
      <c r="DO39" s="697"/>
      <c r="DP39" s="697"/>
      <c r="DQ39" s="697"/>
      <c r="DR39" s="697"/>
      <c r="DS39" s="697"/>
      <c r="DT39" s="697"/>
      <c r="DU39" s="697"/>
      <c r="DV39" s="698"/>
      <c r="DW39" s="681" t="s">
        <v>242</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252</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342</v>
      </c>
      <c r="AR40" s="719"/>
      <c r="AS40" s="719"/>
      <c r="AT40" s="719"/>
      <c r="AU40" s="719"/>
      <c r="AV40" s="719"/>
      <c r="AW40" s="719"/>
      <c r="AX40" s="719"/>
      <c r="AY40" s="720"/>
      <c r="AZ40" s="678" t="s">
        <v>128</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82</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2246952</v>
      </c>
      <c r="CS40" s="679"/>
      <c r="CT40" s="679"/>
      <c r="CU40" s="679"/>
      <c r="CV40" s="679"/>
      <c r="CW40" s="679"/>
      <c r="CX40" s="679"/>
      <c r="CY40" s="680"/>
      <c r="CZ40" s="681">
        <v>2.8</v>
      </c>
      <c r="DA40" s="699"/>
      <c r="DB40" s="699"/>
      <c r="DC40" s="700"/>
      <c r="DD40" s="684">
        <v>874451</v>
      </c>
      <c r="DE40" s="679"/>
      <c r="DF40" s="679"/>
      <c r="DG40" s="679"/>
      <c r="DH40" s="679"/>
      <c r="DI40" s="679"/>
      <c r="DJ40" s="679"/>
      <c r="DK40" s="680"/>
      <c r="DL40" s="684" t="s">
        <v>128</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2459955</v>
      </c>
      <c r="S41" s="679"/>
      <c r="T41" s="679"/>
      <c r="U41" s="679"/>
      <c r="V41" s="679"/>
      <c r="W41" s="679"/>
      <c r="X41" s="679"/>
      <c r="Y41" s="680"/>
      <c r="Z41" s="715">
        <v>3</v>
      </c>
      <c r="AA41" s="715"/>
      <c r="AB41" s="715"/>
      <c r="AC41" s="715"/>
      <c r="AD41" s="716" t="s">
        <v>242</v>
      </c>
      <c r="AE41" s="716"/>
      <c r="AF41" s="716"/>
      <c r="AG41" s="716"/>
      <c r="AH41" s="716"/>
      <c r="AI41" s="716"/>
      <c r="AJ41" s="716"/>
      <c r="AK41" s="716"/>
      <c r="AL41" s="681" t="s">
        <v>128</v>
      </c>
      <c r="AM41" s="682"/>
      <c r="AN41" s="682"/>
      <c r="AO41" s="717"/>
      <c r="AQ41" s="718" t="s">
        <v>347</v>
      </c>
      <c r="AR41" s="719"/>
      <c r="AS41" s="719"/>
      <c r="AT41" s="719"/>
      <c r="AU41" s="719"/>
      <c r="AV41" s="719"/>
      <c r="AW41" s="719"/>
      <c r="AX41" s="719"/>
      <c r="AY41" s="720"/>
      <c r="AZ41" s="678">
        <v>1620899</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128</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242</v>
      </c>
      <c r="CS41" s="697"/>
      <c r="CT41" s="697"/>
      <c r="CU41" s="697"/>
      <c r="CV41" s="697"/>
      <c r="CW41" s="697"/>
      <c r="CX41" s="697"/>
      <c r="CY41" s="698"/>
      <c r="CZ41" s="681" t="s">
        <v>242</v>
      </c>
      <c r="DA41" s="699"/>
      <c r="DB41" s="699"/>
      <c r="DC41" s="700"/>
      <c r="DD41" s="684" t="s">
        <v>242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81716525</v>
      </c>
      <c r="S42" s="701"/>
      <c r="T42" s="701"/>
      <c r="U42" s="701"/>
      <c r="V42" s="701"/>
      <c r="W42" s="701"/>
      <c r="X42" s="701"/>
      <c r="Y42" s="703"/>
      <c r="Z42" s="704">
        <v>100</v>
      </c>
      <c r="AA42" s="704"/>
      <c r="AB42" s="704"/>
      <c r="AC42" s="704"/>
      <c r="AD42" s="705">
        <v>38258975</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4438590</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349</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11900067</v>
      </c>
      <c r="CS42" s="679"/>
      <c r="CT42" s="679"/>
      <c r="CU42" s="679"/>
      <c r="CV42" s="679"/>
      <c r="CW42" s="679"/>
      <c r="CX42" s="679"/>
      <c r="CY42" s="680"/>
      <c r="CZ42" s="681">
        <v>14.9</v>
      </c>
      <c r="DA42" s="682"/>
      <c r="DB42" s="682"/>
      <c r="DC42" s="683"/>
      <c r="DD42" s="684">
        <v>1925801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306041</v>
      </c>
      <c r="CS43" s="697"/>
      <c r="CT43" s="697"/>
      <c r="CU43" s="697"/>
      <c r="CV43" s="697"/>
      <c r="CW43" s="697"/>
      <c r="CX43" s="697"/>
      <c r="CY43" s="698"/>
      <c r="CZ43" s="681">
        <v>0.4</v>
      </c>
      <c r="DA43" s="699"/>
      <c r="DB43" s="699"/>
      <c r="DC43" s="700"/>
      <c r="DD43" s="684">
        <v>153994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355</v>
      </c>
      <c r="CG44" s="676"/>
      <c r="CH44" s="676"/>
      <c r="CI44" s="676"/>
      <c r="CJ44" s="676"/>
      <c r="CK44" s="676"/>
      <c r="CL44" s="676"/>
      <c r="CM44" s="676"/>
      <c r="CN44" s="676"/>
      <c r="CO44" s="676"/>
      <c r="CP44" s="676"/>
      <c r="CQ44" s="677"/>
      <c r="CR44" s="678">
        <v>11900067</v>
      </c>
      <c r="CS44" s="679"/>
      <c r="CT44" s="679"/>
      <c r="CU44" s="679"/>
      <c r="CV44" s="679"/>
      <c r="CW44" s="679"/>
      <c r="CX44" s="679"/>
      <c r="CY44" s="680"/>
      <c r="CZ44" s="681">
        <v>14.9</v>
      </c>
      <c r="DA44" s="682"/>
      <c r="DB44" s="682"/>
      <c r="DC44" s="683"/>
      <c r="DD44" s="684">
        <v>1925801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5725283</v>
      </c>
      <c r="CS45" s="697"/>
      <c r="CT45" s="697"/>
      <c r="CU45" s="697"/>
      <c r="CV45" s="697"/>
      <c r="CW45" s="697"/>
      <c r="CX45" s="697"/>
      <c r="CY45" s="698"/>
      <c r="CZ45" s="681">
        <v>7.2</v>
      </c>
      <c r="DA45" s="699"/>
      <c r="DB45" s="699"/>
      <c r="DC45" s="700"/>
      <c r="DD45" s="684">
        <v>262635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6174784</v>
      </c>
      <c r="CS46" s="679"/>
      <c r="CT46" s="679"/>
      <c r="CU46" s="679"/>
      <c r="CV46" s="679"/>
      <c r="CW46" s="679"/>
      <c r="CX46" s="679"/>
      <c r="CY46" s="680"/>
      <c r="CZ46" s="681">
        <v>7.7</v>
      </c>
      <c r="DA46" s="682"/>
      <c r="DB46" s="682"/>
      <c r="DC46" s="683"/>
      <c r="DD46" s="684">
        <v>1663166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t="s">
        <v>242</v>
      </c>
      <c r="CS47" s="697"/>
      <c r="CT47" s="697"/>
      <c r="CU47" s="697"/>
      <c r="CV47" s="697"/>
      <c r="CW47" s="697"/>
      <c r="CX47" s="697"/>
      <c r="CY47" s="698"/>
      <c r="CZ47" s="681" t="s">
        <v>128</v>
      </c>
      <c r="DA47" s="699"/>
      <c r="DB47" s="699"/>
      <c r="DC47" s="700"/>
      <c r="DD47" s="684" t="s">
        <v>242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242</v>
      </c>
      <c r="CS48" s="679"/>
      <c r="CT48" s="679"/>
      <c r="CU48" s="679"/>
      <c r="CV48" s="679"/>
      <c r="CW48" s="679"/>
      <c r="CX48" s="679"/>
      <c r="CY48" s="680"/>
      <c r="CZ48" s="681" t="s">
        <v>136</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79917443</v>
      </c>
      <c r="CS49" s="663"/>
      <c r="CT49" s="663"/>
      <c r="CU49" s="663"/>
      <c r="CV49" s="663"/>
      <c r="CW49" s="663"/>
      <c r="CX49" s="663"/>
      <c r="CY49" s="664"/>
      <c r="CZ49" s="665">
        <v>100</v>
      </c>
      <c r="DA49" s="666"/>
      <c r="DB49" s="666"/>
      <c r="DC49" s="667"/>
      <c r="DD49" s="668">
        <v>45043609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LNr0sQlbXHQjHZ8KPeedeA2x/bJKKKLuHoaYy5maKmSPrFV5BNXcwuNccRrRtZPqdsltbHEW4Zrai2DWUmxpw==" saltValue="T8dA16YmY2bbZuPG80VYw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82013</v>
      </c>
      <c r="R7" s="1198"/>
      <c r="S7" s="1198"/>
      <c r="T7" s="1198"/>
      <c r="U7" s="1198"/>
      <c r="V7" s="1198">
        <v>80214</v>
      </c>
      <c r="W7" s="1198"/>
      <c r="X7" s="1198"/>
      <c r="Y7" s="1198"/>
      <c r="Z7" s="1198"/>
      <c r="AA7" s="1198">
        <v>1799</v>
      </c>
      <c r="AB7" s="1198"/>
      <c r="AC7" s="1198"/>
      <c r="AD7" s="1198"/>
      <c r="AE7" s="1199"/>
      <c r="AF7" s="1200">
        <v>1546</v>
      </c>
      <c r="AG7" s="1201"/>
      <c r="AH7" s="1201"/>
      <c r="AI7" s="1201"/>
      <c r="AJ7" s="1202"/>
      <c r="AK7" s="1184" t="s">
        <v>573</v>
      </c>
      <c r="AL7" s="1185"/>
      <c r="AM7" s="1185"/>
      <c r="AN7" s="1185"/>
      <c r="AO7" s="1185"/>
      <c r="AP7" s="1185">
        <v>87492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581</v>
      </c>
      <c r="BT7" s="1189"/>
      <c r="BU7" s="1189"/>
      <c r="BV7" s="1189"/>
      <c r="BW7" s="1189"/>
      <c r="BX7" s="1189"/>
      <c r="BY7" s="1189"/>
      <c r="BZ7" s="1189"/>
      <c r="CA7" s="1189"/>
      <c r="CB7" s="1189"/>
      <c r="CC7" s="1189"/>
      <c r="CD7" s="1189"/>
      <c r="CE7" s="1189"/>
      <c r="CF7" s="1189"/>
      <c r="CG7" s="1190"/>
      <c r="CH7" s="1181">
        <v>53</v>
      </c>
      <c r="CI7" s="1182"/>
      <c r="CJ7" s="1182"/>
      <c r="CK7" s="1182"/>
      <c r="CL7" s="1183"/>
      <c r="CM7" s="1181">
        <v>241</v>
      </c>
      <c r="CN7" s="1182"/>
      <c r="CO7" s="1182"/>
      <c r="CP7" s="1182"/>
      <c r="CQ7" s="1183"/>
      <c r="CR7" s="1181">
        <v>10</v>
      </c>
      <c r="CS7" s="1182"/>
      <c r="CT7" s="1182"/>
      <c r="CU7" s="1182"/>
      <c r="CV7" s="1183"/>
      <c r="CW7" s="1181">
        <v>65</v>
      </c>
      <c r="CX7" s="1182"/>
      <c r="CY7" s="1182"/>
      <c r="CZ7" s="1182"/>
      <c r="DA7" s="1183"/>
      <c r="DB7" s="1181" t="s">
        <v>588</v>
      </c>
      <c r="DC7" s="1182"/>
      <c r="DD7" s="1182"/>
      <c r="DE7" s="1182"/>
      <c r="DF7" s="1183"/>
      <c r="DG7" s="1181" t="s">
        <v>589</v>
      </c>
      <c r="DH7" s="1182"/>
      <c r="DI7" s="1182"/>
      <c r="DJ7" s="1182"/>
      <c r="DK7" s="1183"/>
      <c r="DL7" s="1181" t="s">
        <v>577</v>
      </c>
      <c r="DM7" s="1182"/>
      <c r="DN7" s="1182"/>
      <c r="DO7" s="1182"/>
      <c r="DP7" s="1183"/>
      <c r="DQ7" s="1181" t="s">
        <v>573</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582</v>
      </c>
      <c r="BT8" s="1108"/>
      <c r="BU8" s="1108"/>
      <c r="BV8" s="1108"/>
      <c r="BW8" s="1108"/>
      <c r="BX8" s="1108"/>
      <c r="BY8" s="1108"/>
      <c r="BZ8" s="1108"/>
      <c r="CA8" s="1108"/>
      <c r="CB8" s="1108"/>
      <c r="CC8" s="1108"/>
      <c r="CD8" s="1108"/>
      <c r="CE8" s="1108"/>
      <c r="CF8" s="1108"/>
      <c r="CG8" s="1109"/>
      <c r="CH8" s="1082">
        <v>-2</v>
      </c>
      <c r="CI8" s="1083"/>
      <c r="CJ8" s="1083"/>
      <c r="CK8" s="1083"/>
      <c r="CL8" s="1084"/>
      <c r="CM8" s="1082">
        <v>73</v>
      </c>
      <c r="CN8" s="1083"/>
      <c r="CO8" s="1083"/>
      <c r="CP8" s="1083"/>
      <c r="CQ8" s="1084"/>
      <c r="CR8" s="1082">
        <v>15</v>
      </c>
      <c r="CS8" s="1083"/>
      <c r="CT8" s="1083"/>
      <c r="CU8" s="1083"/>
      <c r="CV8" s="1084"/>
      <c r="CW8" s="1082">
        <v>5</v>
      </c>
      <c r="CX8" s="1083"/>
      <c r="CY8" s="1083"/>
      <c r="CZ8" s="1083"/>
      <c r="DA8" s="1084"/>
      <c r="DB8" s="1082" t="s">
        <v>577</v>
      </c>
      <c r="DC8" s="1083"/>
      <c r="DD8" s="1083"/>
      <c r="DE8" s="1083"/>
      <c r="DF8" s="1084"/>
      <c r="DG8" s="1082" t="s">
        <v>577</v>
      </c>
      <c r="DH8" s="1083"/>
      <c r="DI8" s="1083"/>
      <c r="DJ8" s="1083"/>
      <c r="DK8" s="1084"/>
      <c r="DL8" s="1082" t="s">
        <v>590</v>
      </c>
      <c r="DM8" s="1083"/>
      <c r="DN8" s="1083"/>
      <c r="DO8" s="1083"/>
      <c r="DP8" s="1084"/>
      <c r="DQ8" s="1082" t="s">
        <v>591</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583</v>
      </c>
      <c r="BT9" s="1108"/>
      <c r="BU9" s="1108"/>
      <c r="BV9" s="1108"/>
      <c r="BW9" s="1108"/>
      <c r="BX9" s="1108"/>
      <c r="BY9" s="1108"/>
      <c r="BZ9" s="1108"/>
      <c r="CA9" s="1108"/>
      <c r="CB9" s="1108"/>
      <c r="CC9" s="1108"/>
      <c r="CD9" s="1108"/>
      <c r="CE9" s="1108"/>
      <c r="CF9" s="1108"/>
      <c r="CG9" s="1109"/>
      <c r="CH9" s="1082">
        <v>96</v>
      </c>
      <c r="CI9" s="1083"/>
      <c r="CJ9" s="1083"/>
      <c r="CK9" s="1083"/>
      <c r="CL9" s="1084"/>
      <c r="CM9" s="1082">
        <v>1560</v>
      </c>
      <c r="CN9" s="1083"/>
      <c r="CO9" s="1083"/>
      <c r="CP9" s="1083"/>
      <c r="CQ9" s="1084"/>
      <c r="CR9" s="1082">
        <v>12</v>
      </c>
      <c r="CS9" s="1083"/>
      <c r="CT9" s="1083"/>
      <c r="CU9" s="1083"/>
      <c r="CV9" s="1084"/>
      <c r="CW9" s="1082" t="s">
        <v>587</v>
      </c>
      <c r="CX9" s="1083"/>
      <c r="CY9" s="1083"/>
      <c r="CZ9" s="1083"/>
      <c r="DA9" s="1084"/>
      <c r="DB9" s="1082" t="s">
        <v>577</v>
      </c>
      <c r="DC9" s="1083"/>
      <c r="DD9" s="1083"/>
      <c r="DE9" s="1083"/>
      <c r="DF9" s="1084"/>
      <c r="DG9" s="1082" t="s">
        <v>577</v>
      </c>
      <c r="DH9" s="1083"/>
      <c r="DI9" s="1083"/>
      <c r="DJ9" s="1083"/>
      <c r="DK9" s="1084"/>
      <c r="DL9" s="1082" t="s">
        <v>590</v>
      </c>
      <c r="DM9" s="1083"/>
      <c r="DN9" s="1083"/>
      <c r="DO9" s="1083"/>
      <c r="DP9" s="1084"/>
      <c r="DQ9" s="1082" t="s">
        <v>591</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584</v>
      </c>
      <c r="BT10" s="1108"/>
      <c r="BU10" s="1108"/>
      <c r="BV10" s="1108"/>
      <c r="BW10" s="1108"/>
      <c r="BX10" s="1108"/>
      <c r="BY10" s="1108"/>
      <c r="BZ10" s="1108"/>
      <c r="CA10" s="1108"/>
      <c r="CB10" s="1108"/>
      <c r="CC10" s="1108"/>
      <c r="CD10" s="1108"/>
      <c r="CE10" s="1108"/>
      <c r="CF10" s="1108"/>
      <c r="CG10" s="1109"/>
      <c r="CH10" s="1082">
        <v>17</v>
      </c>
      <c r="CI10" s="1083"/>
      <c r="CJ10" s="1083"/>
      <c r="CK10" s="1083"/>
      <c r="CL10" s="1084"/>
      <c r="CM10" s="1082">
        <v>314</v>
      </c>
      <c r="CN10" s="1083"/>
      <c r="CO10" s="1083"/>
      <c r="CP10" s="1083"/>
      <c r="CQ10" s="1084"/>
      <c r="CR10" s="1082">
        <v>70</v>
      </c>
      <c r="CS10" s="1083"/>
      <c r="CT10" s="1083"/>
      <c r="CU10" s="1083"/>
      <c r="CV10" s="1084"/>
      <c r="CW10" s="1082" t="s">
        <v>577</v>
      </c>
      <c r="CX10" s="1083"/>
      <c r="CY10" s="1083"/>
      <c r="CZ10" s="1083"/>
      <c r="DA10" s="1084"/>
      <c r="DB10" s="1082" t="s">
        <v>577</v>
      </c>
      <c r="DC10" s="1083"/>
      <c r="DD10" s="1083"/>
      <c r="DE10" s="1083"/>
      <c r="DF10" s="1084"/>
      <c r="DG10" s="1082" t="s">
        <v>577</v>
      </c>
      <c r="DH10" s="1083"/>
      <c r="DI10" s="1083"/>
      <c r="DJ10" s="1083"/>
      <c r="DK10" s="1084"/>
      <c r="DL10" s="1082" t="s">
        <v>590</v>
      </c>
      <c r="DM10" s="1083"/>
      <c r="DN10" s="1083"/>
      <c r="DO10" s="1083"/>
      <c r="DP10" s="1084"/>
      <c r="DQ10" s="1082" t="s">
        <v>591</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600</v>
      </c>
      <c r="BT11" s="1108"/>
      <c r="BU11" s="1108"/>
      <c r="BV11" s="1108"/>
      <c r="BW11" s="1108"/>
      <c r="BX11" s="1108"/>
      <c r="BY11" s="1108"/>
      <c r="BZ11" s="1108"/>
      <c r="CA11" s="1108"/>
      <c r="CB11" s="1108"/>
      <c r="CC11" s="1108"/>
      <c r="CD11" s="1108"/>
      <c r="CE11" s="1108"/>
      <c r="CF11" s="1108"/>
      <c r="CG11" s="1109"/>
      <c r="CH11" s="1082">
        <v>3</v>
      </c>
      <c r="CI11" s="1083"/>
      <c r="CJ11" s="1083"/>
      <c r="CK11" s="1083"/>
      <c r="CL11" s="1084"/>
      <c r="CM11" s="1082">
        <v>90</v>
      </c>
      <c r="CN11" s="1083"/>
      <c r="CO11" s="1083"/>
      <c r="CP11" s="1083"/>
      <c r="CQ11" s="1084"/>
      <c r="CR11" s="1082">
        <v>20</v>
      </c>
      <c r="CS11" s="1083"/>
      <c r="CT11" s="1083"/>
      <c r="CU11" s="1083"/>
      <c r="CV11" s="1084"/>
      <c r="CW11" s="1082">
        <v>43</v>
      </c>
      <c r="CX11" s="1083"/>
      <c r="CY11" s="1083"/>
      <c r="CZ11" s="1083"/>
      <c r="DA11" s="1084"/>
      <c r="DB11" s="1082" t="s">
        <v>577</v>
      </c>
      <c r="DC11" s="1083"/>
      <c r="DD11" s="1083"/>
      <c r="DE11" s="1083"/>
      <c r="DF11" s="1084"/>
      <c r="DG11" s="1082" t="s">
        <v>577</v>
      </c>
      <c r="DH11" s="1083"/>
      <c r="DI11" s="1083"/>
      <c r="DJ11" s="1083"/>
      <c r="DK11" s="1084"/>
      <c r="DL11" s="1082" t="s">
        <v>590</v>
      </c>
      <c r="DM11" s="1083"/>
      <c r="DN11" s="1083"/>
      <c r="DO11" s="1083"/>
      <c r="DP11" s="1084"/>
      <c r="DQ11" s="1082" t="s">
        <v>591</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585</v>
      </c>
      <c r="BT12" s="1108"/>
      <c r="BU12" s="1108"/>
      <c r="BV12" s="1108"/>
      <c r="BW12" s="1108"/>
      <c r="BX12" s="1108"/>
      <c r="BY12" s="1108"/>
      <c r="BZ12" s="1108"/>
      <c r="CA12" s="1108"/>
      <c r="CB12" s="1108"/>
      <c r="CC12" s="1108"/>
      <c r="CD12" s="1108"/>
      <c r="CE12" s="1108"/>
      <c r="CF12" s="1108"/>
      <c r="CG12" s="1109"/>
      <c r="CH12" s="1082">
        <v>-1</v>
      </c>
      <c r="CI12" s="1083"/>
      <c r="CJ12" s="1083"/>
      <c r="CK12" s="1083"/>
      <c r="CL12" s="1084"/>
      <c r="CM12" s="1082">
        <v>1332</v>
      </c>
      <c r="CN12" s="1083"/>
      <c r="CO12" s="1083"/>
      <c r="CP12" s="1083"/>
      <c r="CQ12" s="1084"/>
      <c r="CR12" s="1082">
        <v>169</v>
      </c>
      <c r="CS12" s="1083"/>
      <c r="CT12" s="1083"/>
      <c r="CU12" s="1083"/>
      <c r="CV12" s="1084"/>
      <c r="CW12" s="1082">
        <v>10</v>
      </c>
      <c r="CX12" s="1083"/>
      <c r="CY12" s="1083"/>
      <c r="CZ12" s="1083"/>
      <c r="DA12" s="1084"/>
      <c r="DB12" s="1082" t="s">
        <v>577</v>
      </c>
      <c r="DC12" s="1083"/>
      <c r="DD12" s="1083"/>
      <c r="DE12" s="1083"/>
      <c r="DF12" s="1084"/>
      <c r="DG12" s="1082" t="s">
        <v>577</v>
      </c>
      <c r="DH12" s="1083"/>
      <c r="DI12" s="1083"/>
      <c r="DJ12" s="1083"/>
      <c r="DK12" s="1084"/>
      <c r="DL12" s="1082" t="s">
        <v>590</v>
      </c>
      <c r="DM12" s="1083"/>
      <c r="DN12" s="1083"/>
      <c r="DO12" s="1083"/>
      <c r="DP12" s="1084"/>
      <c r="DQ12" s="1082" t="s">
        <v>591</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586</v>
      </c>
      <c r="BT13" s="1108"/>
      <c r="BU13" s="1108"/>
      <c r="BV13" s="1108"/>
      <c r="BW13" s="1108"/>
      <c r="BX13" s="1108"/>
      <c r="BY13" s="1108"/>
      <c r="BZ13" s="1108"/>
      <c r="CA13" s="1108"/>
      <c r="CB13" s="1108"/>
      <c r="CC13" s="1108"/>
      <c r="CD13" s="1108"/>
      <c r="CE13" s="1108"/>
      <c r="CF13" s="1108"/>
      <c r="CG13" s="1109"/>
      <c r="CH13" s="1082">
        <v>-1</v>
      </c>
      <c r="CI13" s="1083"/>
      <c r="CJ13" s="1083"/>
      <c r="CK13" s="1083"/>
      <c r="CL13" s="1084"/>
      <c r="CM13" s="1082">
        <v>2764</v>
      </c>
      <c r="CN13" s="1083"/>
      <c r="CO13" s="1083"/>
      <c r="CP13" s="1083"/>
      <c r="CQ13" s="1084"/>
      <c r="CR13" s="1082">
        <v>2</v>
      </c>
      <c r="CS13" s="1083"/>
      <c r="CT13" s="1083"/>
      <c r="CU13" s="1083"/>
      <c r="CV13" s="1084"/>
      <c r="CW13" s="1082">
        <v>6</v>
      </c>
      <c r="CX13" s="1083"/>
      <c r="CY13" s="1083"/>
      <c r="CZ13" s="1083"/>
      <c r="DA13" s="1084"/>
      <c r="DB13" s="1082" t="s">
        <v>577</v>
      </c>
      <c r="DC13" s="1083"/>
      <c r="DD13" s="1083"/>
      <c r="DE13" s="1083"/>
      <c r="DF13" s="1084"/>
      <c r="DG13" s="1082" t="s">
        <v>577</v>
      </c>
      <c r="DH13" s="1083"/>
      <c r="DI13" s="1083"/>
      <c r="DJ13" s="1083"/>
      <c r="DK13" s="1084"/>
      <c r="DL13" s="1082" t="s">
        <v>590</v>
      </c>
      <c r="DM13" s="1083"/>
      <c r="DN13" s="1083"/>
      <c r="DO13" s="1083"/>
      <c r="DP13" s="1084"/>
      <c r="DQ13" s="1082" t="s">
        <v>591</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81717</v>
      </c>
      <c r="R23" s="1162"/>
      <c r="S23" s="1162"/>
      <c r="T23" s="1162"/>
      <c r="U23" s="1162"/>
      <c r="V23" s="1162">
        <v>79917</v>
      </c>
      <c r="W23" s="1162"/>
      <c r="X23" s="1162"/>
      <c r="Y23" s="1162"/>
      <c r="Z23" s="1162"/>
      <c r="AA23" s="1162">
        <v>1799</v>
      </c>
      <c r="AB23" s="1162"/>
      <c r="AC23" s="1162"/>
      <c r="AD23" s="1162"/>
      <c r="AE23" s="1163"/>
      <c r="AF23" s="1164">
        <v>1546</v>
      </c>
      <c r="AG23" s="1162"/>
      <c r="AH23" s="1162"/>
      <c r="AI23" s="1162"/>
      <c r="AJ23" s="1165"/>
      <c r="AK23" s="1166"/>
      <c r="AL23" s="1167"/>
      <c r="AM23" s="1167"/>
      <c r="AN23" s="1167"/>
      <c r="AO23" s="1167"/>
      <c r="AP23" s="1162" t="s">
        <v>597</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16275</v>
      </c>
      <c r="R28" s="1147"/>
      <c r="S28" s="1147"/>
      <c r="T28" s="1147"/>
      <c r="U28" s="1147"/>
      <c r="V28" s="1147">
        <v>16194</v>
      </c>
      <c r="W28" s="1147"/>
      <c r="X28" s="1147"/>
      <c r="Y28" s="1147"/>
      <c r="Z28" s="1147"/>
      <c r="AA28" s="1147">
        <v>81</v>
      </c>
      <c r="AB28" s="1147"/>
      <c r="AC28" s="1147"/>
      <c r="AD28" s="1147"/>
      <c r="AE28" s="1148"/>
      <c r="AF28" s="1149">
        <v>81</v>
      </c>
      <c r="AG28" s="1147"/>
      <c r="AH28" s="1147"/>
      <c r="AI28" s="1147"/>
      <c r="AJ28" s="1150"/>
      <c r="AK28" s="1151">
        <v>1621</v>
      </c>
      <c r="AL28" s="1139"/>
      <c r="AM28" s="1139"/>
      <c r="AN28" s="1139"/>
      <c r="AO28" s="1139"/>
      <c r="AP28" s="1139" t="s">
        <v>575</v>
      </c>
      <c r="AQ28" s="1139"/>
      <c r="AR28" s="1139"/>
      <c r="AS28" s="1139"/>
      <c r="AT28" s="1139"/>
      <c r="AU28" s="1139" t="s">
        <v>576</v>
      </c>
      <c r="AV28" s="1139"/>
      <c r="AW28" s="1139"/>
      <c r="AX28" s="1139"/>
      <c r="AY28" s="1139"/>
      <c r="AZ28" s="1140" t="s">
        <v>575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13905</v>
      </c>
      <c r="R29" s="1137"/>
      <c r="S29" s="1137"/>
      <c r="T29" s="1137"/>
      <c r="U29" s="1137"/>
      <c r="V29" s="1137">
        <v>13783</v>
      </c>
      <c r="W29" s="1137"/>
      <c r="X29" s="1137"/>
      <c r="Y29" s="1137"/>
      <c r="Z29" s="1137"/>
      <c r="AA29" s="1137">
        <v>122</v>
      </c>
      <c r="AB29" s="1137"/>
      <c r="AC29" s="1137"/>
      <c r="AD29" s="1137"/>
      <c r="AE29" s="1138"/>
      <c r="AF29" s="1112">
        <v>122</v>
      </c>
      <c r="AG29" s="1113"/>
      <c r="AH29" s="1113"/>
      <c r="AI29" s="1113"/>
      <c r="AJ29" s="1114"/>
      <c r="AK29" s="1073">
        <v>2193</v>
      </c>
      <c r="AL29" s="1064"/>
      <c r="AM29" s="1064"/>
      <c r="AN29" s="1064"/>
      <c r="AO29" s="1064"/>
      <c r="AP29" s="1064" t="s">
        <v>573</v>
      </c>
      <c r="AQ29" s="1064"/>
      <c r="AR29" s="1064"/>
      <c r="AS29" s="1064"/>
      <c r="AT29" s="1064"/>
      <c r="AU29" s="1064" t="s">
        <v>577</v>
      </c>
      <c r="AV29" s="1064"/>
      <c r="AW29" s="1064"/>
      <c r="AX29" s="1064"/>
      <c r="AY29" s="1064"/>
      <c r="AZ29" s="1135" t="s">
        <v>573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2181</v>
      </c>
      <c r="R30" s="1137"/>
      <c r="S30" s="1137"/>
      <c r="T30" s="1137"/>
      <c r="U30" s="1137"/>
      <c r="V30" s="1137">
        <v>2111</v>
      </c>
      <c r="W30" s="1137"/>
      <c r="X30" s="1137"/>
      <c r="Y30" s="1137"/>
      <c r="Z30" s="1137"/>
      <c r="AA30" s="1137">
        <v>70</v>
      </c>
      <c r="AB30" s="1137"/>
      <c r="AC30" s="1137"/>
      <c r="AD30" s="1137"/>
      <c r="AE30" s="1138"/>
      <c r="AF30" s="1112">
        <v>70</v>
      </c>
      <c r="AG30" s="1113"/>
      <c r="AH30" s="1113"/>
      <c r="AI30" s="1113"/>
      <c r="AJ30" s="1114"/>
      <c r="AK30" s="1073">
        <v>541</v>
      </c>
      <c r="AL30" s="1064"/>
      <c r="AM30" s="1064"/>
      <c r="AN30" s="1064"/>
      <c r="AO30" s="1064"/>
      <c r="AP30" s="1064" t="s">
        <v>573</v>
      </c>
      <c r="AQ30" s="1064"/>
      <c r="AR30" s="1064"/>
      <c r="AS30" s="1064"/>
      <c r="AT30" s="1064"/>
      <c r="AU30" s="1064" t="s">
        <v>573</v>
      </c>
      <c r="AV30" s="1064"/>
      <c r="AW30" s="1064"/>
      <c r="AX30" s="1064"/>
      <c r="AY30" s="1064"/>
      <c r="AZ30" s="1135" t="s">
        <v>578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2970</v>
      </c>
      <c r="R31" s="1137"/>
      <c r="S31" s="1137"/>
      <c r="T31" s="1137"/>
      <c r="U31" s="1137"/>
      <c r="V31" s="1137">
        <v>2780</v>
      </c>
      <c r="W31" s="1137"/>
      <c r="X31" s="1137"/>
      <c r="Y31" s="1137"/>
      <c r="Z31" s="1137"/>
      <c r="AA31" s="1137">
        <v>190</v>
      </c>
      <c r="AB31" s="1137"/>
      <c r="AC31" s="1137"/>
      <c r="AD31" s="1137"/>
      <c r="AE31" s="1138"/>
      <c r="AF31" s="1112">
        <v>1690</v>
      </c>
      <c r="AG31" s="1113"/>
      <c r="AH31" s="1113"/>
      <c r="AI31" s="1113"/>
      <c r="AJ31" s="1114"/>
      <c r="AK31" s="1073" t="s">
        <v>574</v>
      </c>
      <c r="AL31" s="1064"/>
      <c r="AM31" s="1064"/>
      <c r="AN31" s="1064"/>
      <c r="AO31" s="1064"/>
      <c r="AP31" s="1064">
        <v>15766</v>
      </c>
      <c r="AQ31" s="1064"/>
      <c r="AR31" s="1064"/>
      <c r="AS31" s="1064"/>
      <c r="AT31" s="1064"/>
      <c r="AU31" s="1064" t="s">
        <v>577</v>
      </c>
      <c r="AV31" s="1064"/>
      <c r="AW31" s="1064"/>
      <c r="AX31" s="1064"/>
      <c r="AY31" s="1064"/>
      <c r="AZ31" s="1135" t="s">
        <v>573</v>
      </c>
      <c r="BA31" s="1135"/>
      <c r="BB31" s="1135"/>
      <c r="BC31" s="1135"/>
      <c r="BD31" s="1135"/>
      <c r="BE31" s="1125" t="s">
        <v>404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5131</v>
      </c>
      <c r="R32" s="1137"/>
      <c r="S32" s="1137"/>
      <c r="T32" s="1137"/>
      <c r="U32" s="1137"/>
      <c r="V32" s="1137">
        <v>4572</v>
      </c>
      <c r="W32" s="1137"/>
      <c r="X32" s="1137"/>
      <c r="Y32" s="1137"/>
      <c r="Z32" s="1137"/>
      <c r="AA32" s="1137">
        <v>559</v>
      </c>
      <c r="AB32" s="1137"/>
      <c r="AC32" s="1137"/>
      <c r="AD32" s="1137"/>
      <c r="AE32" s="1138"/>
      <c r="AF32" s="1112">
        <v>1439</v>
      </c>
      <c r="AG32" s="1113"/>
      <c r="AH32" s="1113"/>
      <c r="AI32" s="1113"/>
      <c r="AJ32" s="1114"/>
      <c r="AK32" s="1073">
        <v>1313</v>
      </c>
      <c r="AL32" s="1064"/>
      <c r="AM32" s="1064"/>
      <c r="AN32" s="1064"/>
      <c r="AO32" s="1064"/>
      <c r="AP32" s="1064">
        <v>29752</v>
      </c>
      <c r="AQ32" s="1064"/>
      <c r="AR32" s="1064"/>
      <c r="AS32" s="1064"/>
      <c r="AT32" s="1064"/>
      <c r="AU32" s="1064">
        <v>13239</v>
      </c>
      <c r="AV32" s="1064"/>
      <c r="AW32" s="1064"/>
      <c r="AX32" s="1064"/>
      <c r="AY32" s="1064"/>
      <c r="AZ32" s="1135" t="s">
        <v>573</v>
      </c>
      <c r="BA32" s="1135"/>
      <c r="BB32" s="1135"/>
      <c r="BC32" s="1135"/>
      <c r="BD32" s="1135"/>
      <c r="BE32" s="1125" t="s">
        <v>404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406</v>
      </c>
      <c r="C33" s="1131"/>
      <c r="D33" s="1131"/>
      <c r="E33" s="1131"/>
      <c r="F33" s="1131"/>
      <c r="G33" s="1131"/>
      <c r="H33" s="1131"/>
      <c r="I33" s="1131"/>
      <c r="J33" s="1131"/>
      <c r="K33" s="1131"/>
      <c r="L33" s="1131"/>
      <c r="M33" s="1131"/>
      <c r="N33" s="1131"/>
      <c r="O33" s="1131"/>
      <c r="P33" s="1132"/>
      <c r="Q33" s="1136">
        <v>10483</v>
      </c>
      <c r="R33" s="1137"/>
      <c r="S33" s="1137"/>
      <c r="T33" s="1137"/>
      <c r="U33" s="1137"/>
      <c r="V33" s="1137">
        <v>10876</v>
      </c>
      <c r="W33" s="1137"/>
      <c r="X33" s="1137"/>
      <c r="Y33" s="1137"/>
      <c r="Z33" s="1137"/>
      <c r="AA33" s="1137">
        <v>393</v>
      </c>
      <c r="AB33" s="1137"/>
      <c r="AC33" s="1137"/>
      <c r="AD33" s="1137"/>
      <c r="AE33" s="1138"/>
      <c r="AF33" s="1112">
        <v>-1296</v>
      </c>
      <c r="AG33" s="1113"/>
      <c r="AH33" s="1113"/>
      <c r="AI33" s="1113"/>
      <c r="AJ33" s="1114"/>
      <c r="AK33" s="1073">
        <v>2039</v>
      </c>
      <c r="AL33" s="1064"/>
      <c r="AM33" s="1064"/>
      <c r="AN33" s="1064"/>
      <c r="AO33" s="1064"/>
      <c r="AP33" s="1064">
        <v>9343</v>
      </c>
      <c r="AQ33" s="1064"/>
      <c r="AR33" s="1064"/>
      <c r="AS33" s="1064"/>
      <c r="AT33" s="1064"/>
      <c r="AU33" s="1064">
        <v>6042</v>
      </c>
      <c r="AV33" s="1064"/>
      <c r="AW33" s="1064"/>
      <c r="AX33" s="1064"/>
      <c r="AY33" s="1064"/>
      <c r="AZ33" s="1135">
        <v>14.2</v>
      </c>
      <c r="BA33" s="1135"/>
      <c r="BB33" s="1135"/>
      <c r="BC33" s="1135"/>
      <c r="BD33" s="1135"/>
      <c r="BE33" s="1125" t="s">
        <v>404</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407</v>
      </c>
      <c r="C34" s="1131"/>
      <c r="D34" s="1131"/>
      <c r="E34" s="1131"/>
      <c r="F34" s="1131"/>
      <c r="G34" s="1131"/>
      <c r="H34" s="1131"/>
      <c r="I34" s="1131"/>
      <c r="J34" s="1131"/>
      <c r="K34" s="1131"/>
      <c r="L34" s="1131"/>
      <c r="M34" s="1131"/>
      <c r="N34" s="1131"/>
      <c r="O34" s="1131"/>
      <c r="P34" s="1132"/>
      <c r="Q34" s="1136">
        <v>122</v>
      </c>
      <c r="R34" s="1137"/>
      <c r="S34" s="1137"/>
      <c r="T34" s="1137"/>
      <c r="U34" s="1137"/>
      <c r="V34" s="1137">
        <v>142</v>
      </c>
      <c r="W34" s="1137"/>
      <c r="X34" s="1137"/>
      <c r="Y34" s="1137"/>
      <c r="Z34" s="1137"/>
      <c r="AA34" s="1137">
        <v>20</v>
      </c>
      <c r="AB34" s="1137"/>
      <c r="AC34" s="1137"/>
      <c r="AD34" s="1137"/>
      <c r="AE34" s="1138"/>
      <c r="AF34" s="1112">
        <v>529</v>
      </c>
      <c r="AG34" s="1113"/>
      <c r="AH34" s="1113"/>
      <c r="AI34" s="1113"/>
      <c r="AJ34" s="1114"/>
      <c r="AK34" s="1073">
        <v>29</v>
      </c>
      <c r="AL34" s="1064"/>
      <c r="AM34" s="1064"/>
      <c r="AN34" s="1064"/>
      <c r="AO34" s="1064"/>
      <c r="AP34" s="1064">
        <v>142</v>
      </c>
      <c r="AQ34" s="1064"/>
      <c r="AR34" s="1064"/>
      <c r="AS34" s="1064"/>
      <c r="AT34" s="1064"/>
      <c r="AU34" s="1064">
        <v>79</v>
      </c>
      <c r="AV34" s="1064"/>
      <c r="AW34" s="1064"/>
      <c r="AX34" s="1064"/>
      <c r="AY34" s="1064"/>
      <c r="AZ34" s="1135" t="s">
        <v>573</v>
      </c>
      <c r="BA34" s="1135"/>
      <c r="BB34" s="1135"/>
      <c r="BC34" s="1135"/>
      <c r="BD34" s="1135"/>
      <c r="BE34" s="1125" t="s">
        <v>404</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2634</v>
      </c>
      <c r="AG63" s="1052"/>
      <c r="AH63" s="1052"/>
      <c r="AI63" s="1052"/>
      <c r="AJ63" s="1123"/>
      <c r="AK63" s="1124"/>
      <c r="AL63" s="1056"/>
      <c r="AM63" s="1056"/>
      <c r="AN63" s="1056"/>
      <c r="AO63" s="1056"/>
      <c r="AP63" s="1052">
        <f>SUM(AP28:AT62)</f>
        <v>55003</v>
      </c>
      <c r="AQ63" s="1052"/>
      <c r="AR63" s="1052"/>
      <c r="AS63" s="1052"/>
      <c r="AT63" s="1052"/>
      <c r="AU63" s="1052">
        <f>SUM(AU28:AY62)</f>
        <v>19360</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412</v>
      </c>
      <c r="R66" s="1095"/>
      <c r="S66" s="1095"/>
      <c r="T66" s="1095"/>
      <c r="U66" s="1096"/>
      <c r="V66" s="1094" t="s">
        <v>393</v>
      </c>
      <c r="W66" s="1095"/>
      <c r="X66" s="1095"/>
      <c r="Y66" s="1095"/>
      <c r="Z66" s="1096"/>
      <c r="AA66" s="1094" t="s">
        <v>413</v>
      </c>
      <c r="AB66" s="1095"/>
      <c r="AC66" s="1095"/>
      <c r="AD66" s="1095"/>
      <c r="AE66" s="1096"/>
      <c r="AF66" s="1100" t="s">
        <v>395</v>
      </c>
      <c r="AG66" s="1101"/>
      <c r="AH66" s="1101"/>
      <c r="AI66" s="1101"/>
      <c r="AJ66" s="1102"/>
      <c r="AK66" s="1094" t="s">
        <v>396</v>
      </c>
      <c r="AL66" s="1089"/>
      <c r="AM66" s="1089"/>
      <c r="AN66" s="1089"/>
      <c r="AO66" s="1090"/>
      <c r="AP66" s="1094" t="s">
        <v>397</v>
      </c>
      <c r="AQ66" s="1095"/>
      <c r="AR66" s="1095"/>
      <c r="AS66" s="1095"/>
      <c r="AT66" s="1096"/>
      <c r="AU66" s="1094" t="s">
        <v>414</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579</v>
      </c>
      <c r="C68" s="1079"/>
      <c r="D68" s="1079"/>
      <c r="E68" s="1079"/>
      <c r="F68" s="1079"/>
      <c r="G68" s="1079"/>
      <c r="H68" s="1079"/>
      <c r="I68" s="1079"/>
      <c r="J68" s="1079"/>
      <c r="K68" s="1079"/>
      <c r="L68" s="1079"/>
      <c r="M68" s="1079"/>
      <c r="N68" s="1079"/>
      <c r="O68" s="1079"/>
      <c r="P68" s="1080"/>
      <c r="Q68" s="1081">
        <v>5195</v>
      </c>
      <c r="R68" s="1075"/>
      <c r="S68" s="1075"/>
      <c r="T68" s="1075"/>
      <c r="U68" s="1075"/>
      <c r="V68" s="1075">
        <v>4991</v>
      </c>
      <c r="W68" s="1075"/>
      <c r="X68" s="1075"/>
      <c r="Y68" s="1075"/>
      <c r="Z68" s="1075"/>
      <c r="AA68" s="1075">
        <v>204</v>
      </c>
      <c r="AB68" s="1075"/>
      <c r="AC68" s="1075"/>
      <c r="AD68" s="1075"/>
      <c r="AE68" s="1075"/>
      <c r="AF68" s="1075">
        <v>199</v>
      </c>
      <c r="AG68" s="1075"/>
      <c r="AH68" s="1075"/>
      <c r="AI68" s="1075"/>
      <c r="AJ68" s="1075"/>
      <c r="AK68" s="1075">
        <v>334</v>
      </c>
      <c r="AL68" s="1075"/>
      <c r="AM68" s="1075"/>
      <c r="AN68" s="1075"/>
      <c r="AO68" s="1075"/>
      <c r="AP68" s="1075">
        <v>13438</v>
      </c>
      <c r="AQ68" s="1075"/>
      <c r="AR68" s="1075"/>
      <c r="AS68" s="1075"/>
      <c r="AT68" s="1075"/>
      <c r="AU68" s="1075">
        <v>3050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580</v>
      </c>
      <c r="C69" s="1068"/>
      <c r="D69" s="1068"/>
      <c r="E69" s="1068"/>
      <c r="F69" s="1068"/>
      <c r="G69" s="1068"/>
      <c r="H69" s="1068"/>
      <c r="I69" s="1068"/>
      <c r="J69" s="1068"/>
      <c r="K69" s="1068"/>
      <c r="L69" s="1068"/>
      <c r="M69" s="1068"/>
      <c r="N69" s="1068"/>
      <c r="O69" s="1068"/>
      <c r="P69" s="1069"/>
      <c r="Q69" s="1070">
        <v>3317</v>
      </c>
      <c r="R69" s="1064"/>
      <c r="S69" s="1064"/>
      <c r="T69" s="1064"/>
      <c r="U69" s="1064"/>
      <c r="V69" s="1064">
        <v>3317</v>
      </c>
      <c r="W69" s="1064"/>
      <c r="X69" s="1064"/>
      <c r="Y69" s="1064"/>
      <c r="Z69" s="1064"/>
      <c r="AA69" s="1064">
        <v>0</v>
      </c>
      <c r="AB69" s="1064"/>
      <c r="AC69" s="1064"/>
      <c r="AD69" s="1064"/>
      <c r="AE69" s="1064"/>
      <c r="AF69" s="1064">
        <v>0</v>
      </c>
      <c r="AG69" s="1064"/>
      <c r="AH69" s="1064"/>
      <c r="AI69" s="1064"/>
      <c r="AJ69" s="1064"/>
      <c r="AK69" s="1064">
        <v>299</v>
      </c>
      <c r="AL69" s="1064"/>
      <c r="AM69" s="1064"/>
      <c r="AN69" s="1064"/>
      <c r="AO69" s="1064"/>
      <c r="AP69" s="1064">
        <v>15806</v>
      </c>
      <c r="AQ69" s="1064"/>
      <c r="AR69" s="1064"/>
      <c r="AS69" s="1064"/>
      <c r="AT69" s="1064"/>
      <c r="AU69" s="1064">
        <v>1343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SUM(AF68:AJ87)</f>
        <v>199</v>
      </c>
      <c r="AG88" s="1052"/>
      <c r="AH88" s="1052"/>
      <c r="AI88" s="1052"/>
      <c r="AJ88" s="1052"/>
      <c r="AK88" s="1056"/>
      <c r="AL88" s="1056"/>
      <c r="AM88" s="1056"/>
      <c r="AN88" s="1056"/>
      <c r="AO88" s="1056"/>
      <c r="AP88" s="1052">
        <f>SUM(AP68:AT87)</f>
        <v>29244</v>
      </c>
      <c r="AQ88" s="1052"/>
      <c r="AR88" s="1052"/>
      <c r="AS88" s="1052"/>
      <c r="AT88" s="1052"/>
      <c r="AU88" s="1052">
        <f>SUM(AU68:AY87)</f>
        <v>4393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SUM(CR7:CV88)</f>
        <v>298</v>
      </c>
      <c r="CS102" s="1044"/>
      <c r="CT102" s="1044"/>
      <c r="CU102" s="1044"/>
      <c r="CV102" s="1045"/>
      <c r="CW102" s="1043">
        <f>SUM(CW7:DA88)</f>
        <v>129</v>
      </c>
      <c r="CX102" s="1044"/>
      <c r="CY102" s="1044"/>
      <c r="CZ102" s="1044"/>
      <c r="DA102" s="1045"/>
      <c r="DB102" s="1043" t="s">
        <v>573</v>
      </c>
      <c r="DC102" s="1044"/>
      <c r="DD102" s="1044"/>
      <c r="DE102" s="1044"/>
      <c r="DF102" s="1045"/>
      <c r="DG102" s="1043" t="s">
        <v>573</v>
      </c>
      <c r="DH102" s="1044"/>
      <c r="DI102" s="1044"/>
      <c r="DJ102" s="1044"/>
      <c r="DK102" s="1045"/>
      <c r="DL102" s="1043" t="s">
        <v>599</v>
      </c>
      <c r="DM102" s="1044"/>
      <c r="DN102" s="1044"/>
      <c r="DO102" s="1044"/>
      <c r="DP102" s="1045"/>
      <c r="DQ102" s="1043" t="s">
        <v>598</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306</v>
      </c>
      <c r="AG109" s="987"/>
      <c r="AH109" s="987"/>
      <c r="AI109" s="987"/>
      <c r="AJ109" s="988"/>
      <c r="AK109" s="989" t="s">
        <v>305</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306</v>
      </c>
      <c r="BW109" s="987"/>
      <c r="BX109" s="987"/>
      <c r="BY109" s="987"/>
      <c r="BZ109" s="988"/>
      <c r="CA109" s="989" t="s">
        <v>305</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306</v>
      </c>
      <c r="DM109" s="987"/>
      <c r="DN109" s="987"/>
      <c r="DO109" s="987"/>
      <c r="DP109" s="988"/>
      <c r="DQ109" s="989" t="s">
        <v>305</v>
      </c>
      <c r="DR109" s="987"/>
      <c r="DS109" s="987"/>
      <c r="DT109" s="987"/>
      <c r="DU109" s="988"/>
      <c r="DV109" s="989" t="s">
        <v>425</v>
      </c>
      <c r="DW109" s="987"/>
      <c r="DX109" s="987"/>
      <c r="DY109" s="987"/>
      <c r="DZ109" s="1018"/>
    </row>
    <row r="110" spans="1:131" s="247" customFormat="1" ht="26.25" customHeight="1" x14ac:dyDescent="0.15">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7430488</v>
      </c>
      <c r="AB110" s="980"/>
      <c r="AC110" s="980"/>
      <c r="AD110" s="980"/>
      <c r="AE110" s="981"/>
      <c r="AF110" s="982">
        <v>7340130</v>
      </c>
      <c r="AG110" s="980"/>
      <c r="AH110" s="980"/>
      <c r="AI110" s="980"/>
      <c r="AJ110" s="981"/>
      <c r="AK110" s="982">
        <v>7206698</v>
      </c>
      <c r="AL110" s="980"/>
      <c r="AM110" s="980"/>
      <c r="AN110" s="980"/>
      <c r="AO110" s="981"/>
      <c r="AP110" s="983">
        <v>21.1</v>
      </c>
      <c r="AQ110" s="984"/>
      <c r="AR110" s="984"/>
      <c r="AS110" s="984"/>
      <c r="AT110" s="985"/>
      <c r="AU110" s="1019" t="s">
        <v>72</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82579269</v>
      </c>
      <c r="BR110" s="927"/>
      <c r="BS110" s="927"/>
      <c r="BT110" s="927"/>
      <c r="BU110" s="927"/>
      <c r="BV110" s="927">
        <v>84838359</v>
      </c>
      <c r="BW110" s="927"/>
      <c r="BX110" s="927"/>
      <c r="BY110" s="927"/>
      <c r="BZ110" s="927"/>
      <c r="CA110" s="927">
        <v>87492117</v>
      </c>
      <c r="CB110" s="927"/>
      <c r="CC110" s="927"/>
      <c r="CD110" s="927"/>
      <c r="CE110" s="927"/>
      <c r="CF110" s="951">
        <v>255.6</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431</v>
      </c>
      <c r="DH110" s="927"/>
      <c r="DI110" s="927"/>
      <c r="DJ110" s="927"/>
      <c r="DK110" s="927"/>
      <c r="DL110" s="927" t="s">
        <v>128</v>
      </c>
      <c r="DM110" s="927"/>
      <c r="DN110" s="927"/>
      <c r="DO110" s="927"/>
      <c r="DP110" s="927"/>
      <c r="DQ110" s="927" t="s">
        <v>128</v>
      </c>
      <c r="DR110" s="927"/>
      <c r="DS110" s="927"/>
      <c r="DT110" s="927"/>
      <c r="DU110" s="927"/>
      <c r="DV110" s="928" t="s">
        <v>128</v>
      </c>
      <c r="DW110" s="928"/>
      <c r="DX110" s="928"/>
      <c r="DY110" s="928"/>
      <c r="DZ110" s="929"/>
    </row>
    <row r="111" spans="1:131" s="247" customFormat="1" ht="26.25" customHeight="1" x14ac:dyDescent="0.15">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v>1498291</v>
      </c>
      <c r="BR111" s="899"/>
      <c r="BS111" s="899"/>
      <c r="BT111" s="899"/>
      <c r="BU111" s="899"/>
      <c r="BV111" s="899">
        <v>2043216</v>
      </c>
      <c r="BW111" s="899"/>
      <c r="BX111" s="899"/>
      <c r="BY111" s="899"/>
      <c r="BZ111" s="899"/>
      <c r="CA111" s="899">
        <v>2037131</v>
      </c>
      <c r="CB111" s="899"/>
      <c r="CC111" s="899"/>
      <c r="CD111" s="899"/>
      <c r="CE111" s="899"/>
      <c r="CF111" s="960">
        <v>6</v>
      </c>
      <c r="CG111" s="961"/>
      <c r="CH111" s="961"/>
      <c r="CI111" s="961"/>
      <c r="CJ111" s="961"/>
      <c r="CK111" s="1016"/>
      <c r="CL111" s="903"/>
      <c r="CM111" s="906" t="s">
        <v>434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128</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15">
      <c r="A112" s="1001" t="s">
        <v>435</v>
      </c>
      <c r="B112" s="1002"/>
      <c r="C112" s="832" t="s">
        <v>436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128</v>
      </c>
      <c r="AG112" s="862"/>
      <c r="AH112" s="862"/>
      <c r="AI112" s="862"/>
      <c r="AJ112" s="863"/>
      <c r="AK112" s="864" t="s">
        <v>128</v>
      </c>
      <c r="AL112" s="862"/>
      <c r="AM112" s="862"/>
      <c r="AN112" s="862"/>
      <c r="AO112" s="863"/>
      <c r="AP112" s="909" t="s">
        <v>431</v>
      </c>
      <c r="AQ112" s="910"/>
      <c r="AR112" s="910"/>
      <c r="AS112" s="910"/>
      <c r="AT112" s="911"/>
      <c r="AU112" s="1021"/>
      <c r="AV112" s="1022"/>
      <c r="AW112" s="1022"/>
      <c r="AX112" s="1022"/>
      <c r="AY112" s="1022"/>
      <c r="AZ112" s="897" t="s">
        <v>437</v>
      </c>
      <c r="BA112" s="832"/>
      <c r="BB112" s="832"/>
      <c r="BC112" s="832"/>
      <c r="BD112" s="832"/>
      <c r="BE112" s="832"/>
      <c r="BF112" s="832"/>
      <c r="BG112" s="832"/>
      <c r="BH112" s="832"/>
      <c r="BI112" s="832"/>
      <c r="BJ112" s="832"/>
      <c r="BK112" s="832"/>
      <c r="BL112" s="832"/>
      <c r="BM112" s="832"/>
      <c r="BN112" s="832"/>
      <c r="BO112" s="832"/>
      <c r="BP112" s="833"/>
      <c r="BQ112" s="898">
        <v>20280790</v>
      </c>
      <c r="BR112" s="899"/>
      <c r="BS112" s="899"/>
      <c r="BT112" s="899"/>
      <c r="BU112" s="899"/>
      <c r="BV112" s="899">
        <v>19963196</v>
      </c>
      <c r="BW112" s="899"/>
      <c r="BX112" s="899"/>
      <c r="BY112" s="899"/>
      <c r="BZ112" s="899"/>
      <c r="CA112" s="899">
        <v>19360371</v>
      </c>
      <c r="CB112" s="899"/>
      <c r="CC112" s="899"/>
      <c r="CD112" s="899"/>
      <c r="CE112" s="899"/>
      <c r="CF112" s="960">
        <v>56.6</v>
      </c>
      <c r="CG112" s="961"/>
      <c r="CH112" s="961"/>
      <c r="CI112" s="961"/>
      <c r="CJ112" s="961"/>
      <c r="CK112" s="1016"/>
      <c r="CL112" s="903"/>
      <c r="CM112" s="906" t="s">
        <v>438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128</v>
      </c>
      <c r="DM112" s="899"/>
      <c r="DN112" s="899"/>
      <c r="DO112" s="899"/>
      <c r="DP112" s="899"/>
      <c r="DQ112" s="899" t="s">
        <v>128</v>
      </c>
      <c r="DR112" s="899"/>
      <c r="DS112" s="899"/>
      <c r="DT112" s="899"/>
      <c r="DU112" s="899"/>
      <c r="DV112" s="876" t="s">
        <v>128</v>
      </c>
      <c r="DW112" s="876"/>
      <c r="DX112" s="876"/>
      <c r="DY112" s="876"/>
      <c r="DZ112" s="877"/>
    </row>
    <row r="113" spans="1:130" s="247" customFormat="1" ht="26.25" customHeight="1" x14ac:dyDescent="0.15">
      <c r="A113" s="1003"/>
      <c r="B113" s="1004"/>
      <c r="C113" s="832" t="s">
        <v>439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1726708</v>
      </c>
      <c r="AB113" s="1008"/>
      <c r="AC113" s="1008"/>
      <c r="AD113" s="1008"/>
      <c r="AE113" s="1009"/>
      <c r="AF113" s="1010">
        <v>1749073</v>
      </c>
      <c r="AG113" s="1008"/>
      <c r="AH113" s="1008"/>
      <c r="AI113" s="1008"/>
      <c r="AJ113" s="1009"/>
      <c r="AK113" s="1010">
        <v>1648350</v>
      </c>
      <c r="AL113" s="1008"/>
      <c r="AM113" s="1008"/>
      <c r="AN113" s="1008"/>
      <c r="AO113" s="1009"/>
      <c r="AP113" s="1011">
        <v>4.8</v>
      </c>
      <c r="AQ113" s="1012"/>
      <c r="AR113" s="1012"/>
      <c r="AS113" s="1012"/>
      <c r="AT113" s="1013"/>
      <c r="AU113" s="1021"/>
      <c r="AV113" s="1022"/>
      <c r="AW113" s="1022"/>
      <c r="AX113" s="1022"/>
      <c r="AY113" s="1022"/>
      <c r="AZ113" s="897" t="s">
        <v>440</v>
      </c>
      <c r="BA113" s="832"/>
      <c r="BB113" s="832"/>
      <c r="BC113" s="832"/>
      <c r="BD113" s="832"/>
      <c r="BE113" s="832"/>
      <c r="BF113" s="832"/>
      <c r="BG113" s="832"/>
      <c r="BH113" s="832"/>
      <c r="BI113" s="832"/>
      <c r="BJ113" s="832"/>
      <c r="BK113" s="832"/>
      <c r="BL113" s="832"/>
      <c r="BM113" s="832"/>
      <c r="BN113" s="832"/>
      <c r="BO113" s="832"/>
      <c r="BP113" s="833"/>
      <c r="BQ113" s="898">
        <v>5606576</v>
      </c>
      <c r="BR113" s="899"/>
      <c r="BS113" s="899"/>
      <c r="BT113" s="899"/>
      <c r="BU113" s="899"/>
      <c r="BV113" s="899">
        <v>5021270</v>
      </c>
      <c r="BW113" s="899"/>
      <c r="BX113" s="899"/>
      <c r="BY113" s="899"/>
      <c r="BZ113" s="899"/>
      <c r="CA113" s="899">
        <v>4393960</v>
      </c>
      <c r="CB113" s="899"/>
      <c r="CC113" s="899"/>
      <c r="CD113" s="899"/>
      <c r="CE113" s="899"/>
      <c r="CF113" s="960">
        <v>12.8</v>
      </c>
      <c r="CG113" s="961"/>
      <c r="CH113" s="961"/>
      <c r="CI113" s="961"/>
      <c r="CJ113" s="961"/>
      <c r="CK113" s="1016"/>
      <c r="CL113" s="903"/>
      <c r="CM113" s="906" t="s">
        <v>441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128</v>
      </c>
      <c r="DM113" s="862"/>
      <c r="DN113" s="862"/>
      <c r="DO113" s="862"/>
      <c r="DP113" s="863"/>
      <c r="DQ113" s="864" t="s">
        <v>128</v>
      </c>
      <c r="DR113" s="862"/>
      <c r="DS113" s="862"/>
      <c r="DT113" s="862"/>
      <c r="DU113" s="863"/>
      <c r="DV113" s="909" t="s">
        <v>431</v>
      </c>
      <c r="DW113" s="910"/>
      <c r="DX113" s="910"/>
      <c r="DY113" s="910"/>
      <c r="DZ113" s="911"/>
    </row>
    <row r="114" spans="1:130" s="247" customFormat="1" ht="26.25" customHeight="1" x14ac:dyDescent="0.15">
      <c r="A114" s="1003"/>
      <c r="B114" s="1004"/>
      <c r="C114" s="832" t="s">
        <v>442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643163</v>
      </c>
      <c r="AB114" s="862"/>
      <c r="AC114" s="862"/>
      <c r="AD114" s="862"/>
      <c r="AE114" s="863"/>
      <c r="AF114" s="864">
        <v>451281</v>
      </c>
      <c r="AG114" s="862"/>
      <c r="AH114" s="862"/>
      <c r="AI114" s="862"/>
      <c r="AJ114" s="863"/>
      <c r="AK114" s="864">
        <v>395591</v>
      </c>
      <c r="AL114" s="862"/>
      <c r="AM114" s="862"/>
      <c r="AN114" s="862"/>
      <c r="AO114" s="863"/>
      <c r="AP114" s="909">
        <v>1.2</v>
      </c>
      <c r="AQ114" s="910"/>
      <c r="AR114" s="910"/>
      <c r="AS114" s="910"/>
      <c r="AT114" s="911"/>
      <c r="AU114" s="1021"/>
      <c r="AV114" s="1022"/>
      <c r="AW114" s="1022"/>
      <c r="AX114" s="1022"/>
      <c r="AY114" s="1022"/>
      <c r="AZ114" s="897" t="s">
        <v>443</v>
      </c>
      <c r="BA114" s="832"/>
      <c r="BB114" s="832"/>
      <c r="BC114" s="832"/>
      <c r="BD114" s="832"/>
      <c r="BE114" s="832"/>
      <c r="BF114" s="832"/>
      <c r="BG114" s="832"/>
      <c r="BH114" s="832"/>
      <c r="BI114" s="832"/>
      <c r="BJ114" s="832"/>
      <c r="BK114" s="832"/>
      <c r="BL114" s="832"/>
      <c r="BM114" s="832"/>
      <c r="BN114" s="832"/>
      <c r="BO114" s="832"/>
      <c r="BP114" s="833"/>
      <c r="BQ114" s="898">
        <v>6540171</v>
      </c>
      <c r="BR114" s="899"/>
      <c r="BS114" s="899"/>
      <c r="BT114" s="899"/>
      <c r="BU114" s="899"/>
      <c r="BV114" s="899">
        <v>6424219</v>
      </c>
      <c r="BW114" s="899"/>
      <c r="BX114" s="899"/>
      <c r="BY114" s="899"/>
      <c r="BZ114" s="899"/>
      <c r="CA114" s="899">
        <v>6237428</v>
      </c>
      <c r="CB114" s="899"/>
      <c r="CC114" s="899"/>
      <c r="CD114" s="899"/>
      <c r="CE114" s="899"/>
      <c r="CF114" s="960">
        <v>18.2</v>
      </c>
      <c r="CG114" s="961"/>
      <c r="CH114" s="961"/>
      <c r="CI114" s="961"/>
      <c r="CJ114" s="961"/>
      <c r="CK114" s="1016"/>
      <c r="CL114" s="903"/>
      <c r="CM114" s="906" t="s">
        <v>444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128</v>
      </c>
      <c r="DR114" s="862"/>
      <c r="DS114" s="862"/>
      <c r="DT114" s="862"/>
      <c r="DU114" s="863"/>
      <c r="DV114" s="909" t="s">
        <v>128</v>
      </c>
      <c r="DW114" s="910"/>
      <c r="DX114" s="910"/>
      <c r="DY114" s="910"/>
      <c r="DZ114" s="911"/>
    </row>
    <row r="115" spans="1:130" s="247" customFormat="1" ht="26.25" customHeight="1" x14ac:dyDescent="0.15">
      <c r="A115" s="1003"/>
      <c r="B115" s="1004"/>
      <c r="C115" s="832" t="s">
        <v>445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153228</v>
      </c>
      <c r="AB115" s="1008"/>
      <c r="AC115" s="1008"/>
      <c r="AD115" s="1008"/>
      <c r="AE115" s="1009"/>
      <c r="AF115" s="1010">
        <v>115430</v>
      </c>
      <c r="AG115" s="1008"/>
      <c r="AH115" s="1008"/>
      <c r="AI115" s="1008"/>
      <c r="AJ115" s="1009"/>
      <c r="AK115" s="1010">
        <v>135563</v>
      </c>
      <c r="AL115" s="1008"/>
      <c r="AM115" s="1008"/>
      <c r="AN115" s="1008"/>
      <c r="AO115" s="1009"/>
      <c r="AP115" s="1011">
        <v>0.4</v>
      </c>
      <c r="AQ115" s="1012"/>
      <c r="AR115" s="1012"/>
      <c r="AS115" s="1012"/>
      <c r="AT115" s="1013"/>
      <c r="AU115" s="1021"/>
      <c r="AV115" s="1022"/>
      <c r="AW115" s="1022"/>
      <c r="AX115" s="1022"/>
      <c r="AY115" s="1022"/>
      <c r="AZ115" s="897" t="s">
        <v>446</v>
      </c>
      <c r="BA115" s="832"/>
      <c r="BB115" s="832"/>
      <c r="BC115" s="832"/>
      <c r="BD115" s="832"/>
      <c r="BE115" s="832"/>
      <c r="BF115" s="832"/>
      <c r="BG115" s="832"/>
      <c r="BH115" s="832"/>
      <c r="BI115" s="832"/>
      <c r="BJ115" s="832"/>
      <c r="BK115" s="832"/>
      <c r="BL115" s="832"/>
      <c r="BM115" s="832"/>
      <c r="BN115" s="832"/>
      <c r="BO115" s="832"/>
      <c r="BP115" s="833"/>
      <c r="BQ115" s="898" t="s">
        <v>447</v>
      </c>
      <c r="BR115" s="899"/>
      <c r="BS115" s="899"/>
      <c r="BT115" s="899"/>
      <c r="BU115" s="899"/>
      <c r="BV115" s="899" t="s">
        <v>128</v>
      </c>
      <c r="BW115" s="899"/>
      <c r="BX115" s="899"/>
      <c r="BY115" s="899"/>
      <c r="BZ115" s="899"/>
      <c r="CA115" s="899" t="s">
        <v>128</v>
      </c>
      <c r="CB115" s="899"/>
      <c r="CC115" s="899"/>
      <c r="CD115" s="899"/>
      <c r="CE115" s="899"/>
      <c r="CF115" s="960" t="s">
        <v>128</v>
      </c>
      <c r="CG115" s="961"/>
      <c r="CH115" s="961"/>
      <c r="CI115" s="961"/>
      <c r="CJ115" s="961"/>
      <c r="CK115" s="1016"/>
      <c r="CL115" s="903"/>
      <c r="CM115" s="897" t="s">
        <v>448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128</v>
      </c>
      <c r="DM115" s="862"/>
      <c r="DN115" s="862"/>
      <c r="DO115" s="862"/>
      <c r="DP115" s="863"/>
      <c r="DQ115" s="864" t="s">
        <v>128</v>
      </c>
      <c r="DR115" s="862"/>
      <c r="DS115" s="862"/>
      <c r="DT115" s="862"/>
      <c r="DU115" s="863"/>
      <c r="DV115" s="909" t="s">
        <v>128</v>
      </c>
      <c r="DW115" s="910"/>
      <c r="DX115" s="910"/>
      <c r="DY115" s="910"/>
      <c r="DZ115" s="911"/>
    </row>
    <row r="116" spans="1:130" s="247" customFormat="1" ht="26.25" customHeight="1" x14ac:dyDescent="0.15">
      <c r="A116" s="1005"/>
      <c r="B116" s="1006"/>
      <c r="C116" s="965" t="s">
        <v>449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128</v>
      </c>
      <c r="AG116" s="862"/>
      <c r="AH116" s="862"/>
      <c r="AI116" s="862"/>
      <c r="AJ116" s="863"/>
      <c r="AK116" s="864" t="s">
        <v>447</v>
      </c>
      <c r="AL116" s="862"/>
      <c r="AM116" s="862"/>
      <c r="AN116" s="862"/>
      <c r="AO116" s="863"/>
      <c r="AP116" s="909" t="s">
        <v>128</v>
      </c>
      <c r="AQ116" s="910"/>
      <c r="AR116" s="910"/>
      <c r="AS116" s="910"/>
      <c r="AT116" s="911"/>
      <c r="AU116" s="1021"/>
      <c r="AV116" s="1022"/>
      <c r="AW116" s="1022"/>
      <c r="AX116" s="1022"/>
      <c r="AY116" s="1022"/>
      <c r="AZ116" s="948" t="s">
        <v>450</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128</v>
      </c>
      <c r="CB116" s="899"/>
      <c r="CC116" s="899"/>
      <c r="CD116" s="899"/>
      <c r="CE116" s="899"/>
      <c r="CF116" s="960" t="s">
        <v>128</v>
      </c>
      <c r="CG116" s="961"/>
      <c r="CH116" s="961"/>
      <c r="CI116" s="961"/>
      <c r="CJ116" s="961"/>
      <c r="CK116" s="1016"/>
      <c r="CL116" s="903"/>
      <c r="CM116" s="906" t="s">
        <v>451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417659</v>
      </c>
      <c r="DH116" s="862"/>
      <c r="DI116" s="862"/>
      <c r="DJ116" s="862"/>
      <c r="DK116" s="863"/>
      <c r="DL116" s="864">
        <v>367368</v>
      </c>
      <c r="DM116" s="862"/>
      <c r="DN116" s="862"/>
      <c r="DO116" s="862"/>
      <c r="DP116" s="863"/>
      <c r="DQ116" s="864">
        <v>318330</v>
      </c>
      <c r="DR116" s="862"/>
      <c r="DS116" s="862"/>
      <c r="DT116" s="862"/>
      <c r="DU116" s="863"/>
      <c r="DV116" s="909">
        <v>0.9</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452</v>
      </c>
      <c r="Z117" s="988"/>
      <c r="AA117" s="993">
        <v>9953587</v>
      </c>
      <c r="AB117" s="994"/>
      <c r="AC117" s="994"/>
      <c r="AD117" s="994"/>
      <c r="AE117" s="995"/>
      <c r="AF117" s="996">
        <v>9655914</v>
      </c>
      <c r="AG117" s="994"/>
      <c r="AH117" s="994"/>
      <c r="AI117" s="994"/>
      <c r="AJ117" s="995"/>
      <c r="AK117" s="996">
        <v>9386202</v>
      </c>
      <c r="AL117" s="994"/>
      <c r="AM117" s="994"/>
      <c r="AN117" s="994"/>
      <c r="AO117" s="995"/>
      <c r="AP117" s="997"/>
      <c r="AQ117" s="998"/>
      <c r="AR117" s="998"/>
      <c r="AS117" s="998"/>
      <c r="AT117" s="999"/>
      <c r="AU117" s="1021"/>
      <c r="AV117" s="1022"/>
      <c r="AW117" s="1022"/>
      <c r="AX117" s="1022"/>
      <c r="AY117" s="1022"/>
      <c r="AZ117" s="948" t="s">
        <v>453</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454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306</v>
      </c>
      <c r="AG118" s="987"/>
      <c r="AH118" s="987"/>
      <c r="AI118" s="987"/>
      <c r="AJ118" s="988"/>
      <c r="AK118" s="989" t="s">
        <v>305</v>
      </c>
      <c r="AL118" s="987"/>
      <c r="AM118" s="987"/>
      <c r="AN118" s="987"/>
      <c r="AO118" s="988"/>
      <c r="AP118" s="990" t="s">
        <v>425</v>
      </c>
      <c r="AQ118" s="991"/>
      <c r="AR118" s="991"/>
      <c r="AS118" s="991"/>
      <c r="AT118" s="992"/>
      <c r="AU118" s="1021"/>
      <c r="AV118" s="1022"/>
      <c r="AW118" s="1022"/>
      <c r="AX118" s="1022"/>
      <c r="AY118" s="1022"/>
      <c r="AZ118" s="964" t="s">
        <v>455</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456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457</v>
      </c>
      <c r="BP119" s="963"/>
      <c r="BQ119" s="967">
        <v>116505097</v>
      </c>
      <c r="BR119" s="930"/>
      <c r="BS119" s="930"/>
      <c r="BT119" s="930"/>
      <c r="BU119" s="930"/>
      <c r="BV119" s="930">
        <v>118290260</v>
      </c>
      <c r="BW119" s="930"/>
      <c r="BX119" s="930"/>
      <c r="BY119" s="930"/>
      <c r="BZ119" s="930"/>
      <c r="CA119" s="930">
        <v>119521007</v>
      </c>
      <c r="CB119" s="930"/>
      <c r="CC119" s="930"/>
      <c r="CD119" s="930"/>
      <c r="CE119" s="930"/>
      <c r="CF119" s="828"/>
      <c r="CG119" s="829"/>
      <c r="CH119" s="829"/>
      <c r="CI119" s="829"/>
      <c r="CJ119" s="919"/>
      <c r="CK119" s="1017"/>
      <c r="CL119" s="905"/>
      <c r="CM119" s="923" t="s">
        <v>458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1080632</v>
      </c>
      <c r="DH119" s="845"/>
      <c r="DI119" s="845"/>
      <c r="DJ119" s="845"/>
      <c r="DK119" s="846"/>
      <c r="DL119" s="847">
        <v>1675848</v>
      </c>
      <c r="DM119" s="845"/>
      <c r="DN119" s="845"/>
      <c r="DO119" s="845"/>
      <c r="DP119" s="846"/>
      <c r="DQ119" s="847">
        <v>1718801</v>
      </c>
      <c r="DR119" s="845"/>
      <c r="DS119" s="845"/>
      <c r="DT119" s="845"/>
      <c r="DU119" s="846"/>
      <c r="DV119" s="933">
        <v>5</v>
      </c>
      <c r="DW119" s="934"/>
      <c r="DX119" s="934"/>
      <c r="DY119" s="934"/>
      <c r="DZ119" s="935"/>
    </row>
    <row r="120" spans="1:130" s="247" customFormat="1" ht="26.25" customHeight="1" x14ac:dyDescent="0.15">
      <c r="A120" s="902"/>
      <c r="B120" s="903"/>
      <c r="C120" s="906" t="s">
        <v>434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459</v>
      </c>
      <c r="AV120" s="969"/>
      <c r="AW120" s="969"/>
      <c r="AX120" s="969"/>
      <c r="AY120" s="970"/>
      <c r="AZ120" s="945" t="s">
        <v>460</v>
      </c>
      <c r="BA120" s="890"/>
      <c r="BB120" s="890"/>
      <c r="BC120" s="890"/>
      <c r="BD120" s="890"/>
      <c r="BE120" s="890"/>
      <c r="BF120" s="890"/>
      <c r="BG120" s="890"/>
      <c r="BH120" s="890"/>
      <c r="BI120" s="890"/>
      <c r="BJ120" s="890"/>
      <c r="BK120" s="890"/>
      <c r="BL120" s="890"/>
      <c r="BM120" s="890"/>
      <c r="BN120" s="890"/>
      <c r="BO120" s="890"/>
      <c r="BP120" s="891"/>
      <c r="BQ120" s="946">
        <v>10287682</v>
      </c>
      <c r="BR120" s="927"/>
      <c r="BS120" s="927"/>
      <c r="BT120" s="927"/>
      <c r="BU120" s="927"/>
      <c r="BV120" s="927">
        <v>11154886</v>
      </c>
      <c r="BW120" s="927"/>
      <c r="BX120" s="927"/>
      <c r="BY120" s="927"/>
      <c r="BZ120" s="927"/>
      <c r="CA120" s="927">
        <v>11834531</v>
      </c>
      <c r="CB120" s="927"/>
      <c r="CC120" s="927"/>
      <c r="CD120" s="927"/>
      <c r="CE120" s="927"/>
      <c r="CF120" s="951">
        <v>34.6</v>
      </c>
      <c r="CG120" s="952"/>
      <c r="CH120" s="952"/>
      <c r="CI120" s="952"/>
      <c r="CJ120" s="952"/>
      <c r="CK120" s="953" t="s">
        <v>461</v>
      </c>
      <c r="CL120" s="937"/>
      <c r="CM120" s="937"/>
      <c r="CN120" s="937"/>
      <c r="CO120" s="938"/>
      <c r="CP120" s="957" t="s">
        <v>405</v>
      </c>
      <c r="CQ120" s="958"/>
      <c r="CR120" s="958"/>
      <c r="CS120" s="958"/>
      <c r="CT120" s="958"/>
      <c r="CU120" s="958"/>
      <c r="CV120" s="958"/>
      <c r="CW120" s="958"/>
      <c r="CX120" s="958"/>
      <c r="CY120" s="958"/>
      <c r="CZ120" s="958"/>
      <c r="DA120" s="958"/>
      <c r="DB120" s="958"/>
      <c r="DC120" s="958"/>
      <c r="DD120" s="958"/>
      <c r="DE120" s="958"/>
      <c r="DF120" s="959"/>
      <c r="DG120" s="946">
        <v>13484527</v>
      </c>
      <c r="DH120" s="927"/>
      <c r="DI120" s="927"/>
      <c r="DJ120" s="927"/>
      <c r="DK120" s="927"/>
      <c r="DL120" s="927">
        <v>13523157</v>
      </c>
      <c r="DM120" s="927"/>
      <c r="DN120" s="927"/>
      <c r="DO120" s="927"/>
      <c r="DP120" s="927"/>
      <c r="DQ120" s="927">
        <v>13239450</v>
      </c>
      <c r="DR120" s="927"/>
      <c r="DS120" s="927"/>
      <c r="DT120" s="927"/>
      <c r="DU120" s="927"/>
      <c r="DV120" s="928">
        <v>38.700000000000003</v>
      </c>
      <c r="DW120" s="928"/>
      <c r="DX120" s="928"/>
      <c r="DY120" s="928"/>
      <c r="DZ120" s="929"/>
    </row>
    <row r="121" spans="1:130" s="247" customFormat="1" ht="26.25" customHeight="1" x14ac:dyDescent="0.15">
      <c r="A121" s="902"/>
      <c r="B121" s="903"/>
      <c r="C121" s="948" t="s">
        <v>462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463</v>
      </c>
      <c r="BA121" s="832"/>
      <c r="BB121" s="832"/>
      <c r="BC121" s="832"/>
      <c r="BD121" s="832"/>
      <c r="BE121" s="832"/>
      <c r="BF121" s="832"/>
      <c r="BG121" s="832"/>
      <c r="BH121" s="832"/>
      <c r="BI121" s="832"/>
      <c r="BJ121" s="832"/>
      <c r="BK121" s="832"/>
      <c r="BL121" s="832"/>
      <c r="BM121" s="832"/>
      <c r="BN121" s="832"/>
      <c r="BO121" s="832"/>
      <c r="BP121" s="833"/>
      <c r="BQ121" s="898">
        <v>21593195</v>
      </c>
      <c r="BR121" s="899"/>
      <c r="BS121" s="899"/>
      <c r="BT121" s="899"/>
      <c r="BU121" s="899"/>
      <c r="BV121" s="899">
        <v>22496214</v>
      </c>
      <c r="BW121" s="899"/>
      <c r="BX121" s="899"/>
      <c r="BY121" s="899"/>
      <c r="BZ121" s="899"/>
      <c r="CA121" s="899">
        <v>23460004</v>
      </c>
      <c r="CB121" s="899"/>
      <c r="CC121" s="899"/>
      <c r="CD121" s="899"/>
      <c r="CE121" s="899"/>
      <c r="CF121" s="960">
        <v>68.5</v>
      </c>
      <c r="CG121" s="961"/>
      <c r="CH121" s="961"/>
      <c r="CI121" s="961"/>
      <c r="CJ121" s="961"/>
      <c r="CK121" s="954"/>
      <c r="CL121" s="940"/>
      <c r="CM121" s="940"/>
      <c r="CN121" s="940"/>
      <c r="CO121" s="941"/>
      <c r="CP121" s="920" t="s">
        <v>406</v>
      </c>
      <c r="CQ121" s="921"/>
      <c r="CR121" s="921"/>
      <c r="CS121" s="921"/>
      <c r="CT121" s="921"/>
      <c r="CU121" s="921"/>
      <c r="CV121" s="921"/>
      <c r="CW121" s="921"/>
      <c r="CX121" s="921"/>
      <c r="CY121" s="921"/>
      <c r="CZ121" s="921"/>
      <c r="DA121" s="921"/>
      <c r="DB121" s="921"/>
      <c r="DC121" s="921"/>
      <c r="DD121" s="921"/>
      <c r="DE121" s="921"/>
      <c r="DF121" s="922"/>
      <c r="DG121" s="898">
        <v>6687543</v>
      </c>
      <c r="DH121" s="899"/>
      <c r="DI121" s="899"/>
      <c r="DJ121" s="899"/>
      <c r="DK121" s="899"/>
      <c r="DL121" s="899">
        <v>6346059</v>
      </c>
      <c r="DM121" s="899"/>
      <c r="DN121" s="899"/>
      <c r="DO121" s="899"/>
      <c r="DP121" s="899"/>
      <c r="DQ121" s="899">
        <v>6042199</v>
      </c>
      <c r="DR121" s="899"/>
      <c r="DS121" s="899"/>
      <c r="DT121" s="899"/>
      <c r="DU121" s="899"/>
      <c r="DV121" s="876">
        <v>17.600000000000001</v>
      </c>
      <c r="DW121" s="876"/>
      <c r="DX121" s="876"/>
      <c r="DY121" s="876"/>
      <c r="DZ121" s="877"/>
    </row>
    <row r="122" spans="1:130" s="247" customFormat="1" ht="26.25" customHeight="1" x14ac:dyDescent="0.15">
      <c r="A122" s="902"/>
      <c r="B122" s="903"/>
      <c r="C122" s="906" t="s">
        <v>444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464</v>
      </c>
      <c r="BA122" s="965"/>
      <c r="BB122" s="965"/>
      <c r="BC122" s="965"/>
      <c r="BD122" s="965"/>
      <c r="BE122" s="965"/>
      <c r="BF122" s="965"/>
      <c r="BG122" s="965"/>
      <c r="BH122" s="965"/>
      <c r="BI122" s="965"/>
      <c r="BJ122" s="965"/>
      <c r="BK122" s="965"/>
      <c r="BL122" s="965"/>
      <c r="BM122" s="965"/>
      <c r="BN122" s="965"/>
      <c r="BO122" s="965"/>
      <c r="BP122" s="966"/>
      <c r="BQ122" s="967">
        <v>62264466</v>
      </c>
      <c r="BR122" s="930"/>
      <c r="BS122" s="930"/>
      <c r="BT122" s="930"/>
      <c r="BU122" s="930"/>
      <c r="BV122" s="930">
        <v>62410077</v>
      </c>
      <c r="BW122" s="930"/>
      <c r="BX122" s="930"/>
      <c r="BY122" s="930"/>
      <c r="BZ122" s="930"/>
      <c r="CA122" s="930">
        <v>62266059</v>
      </c>
      <c r="CB122" s="930"/>
      <c r="CC122" s="930"/>
      <c r="CD122" s="930"/>
      <c r="CE122" s="930"/>
      <c r="CF122" s="931">
        <v>181.9</v>
      </c>
      <c r="CG122" s="932"/>
      <c r="CH122" s="932"/>
      <c r="CI122" s="932"/>
      <c r="CJ122" s="932"/>
      <c r="CK122" s="954"/>
      <c r="CL122" s="940"/>
      <c r="CM122" s="940"/>
      <c r="CN122" s="940"/>
      <c r="CO122" s="941"/>
      <c r="CP122" s="920" t="s">
        <v>407</v>
      </c>
      <c r="CQ122" s="921"/>
      <c r="CR122" s="921"/>
      <c r="CS122" s="921"/>
      <c r="CT122" s="921"/>
      <c r="CU122" s="921"/>
      <c r="CV122" s="921"/>
      <c r="CW122" s="921"/>
      <c r="CX122" s="921"/>
      <c r="CY122" s="921"/>
      <c r="CZ122" s="921"/>
      <c r="DA122" s="921"/>
      <c r="DB122" s="921"/>
      <c r="DC122" s="921"/>
      <c r="DD122" s="921"/>
      <c r="DE122" s="921"/>
      <c r="DF122" s="922"/>
      <c r="DG122" s="898">
        <v>108720</v>
      </c>
      <c r="DH122" s="899"/>
      <c r="DI122" s="899"/>
      <c r="DJ122" s="899"/>
      <c r="DK122" s="899"/>
      <c r="DL122" s="899">
        <v>93980</v>
      </c>
      <c r="DM122" s="899"/>
      <c r="DN122" s="899"/>
      <c r="DO122" s="899"/>
      <c r="DP122" s="899"/>
      <c r="DQ122" s="899">
        <v>78722</v>
      </c>
      <c r="DR122" s="899"/>
      <c r="DS122" s="899"/>
      <c r="DT122" s="899"/>
      <c r="DU122" s="899"/>
      <c r="DV122" s="876">
        <v>0.2</v>
      </c>
      <c r="DW122" s="876"/>
      <c r="DX122" s="876"/>
      <c r="DY122" s="876"/>
      <c r="DZ122" s="877"/>
    </row>
    <row r="123" spans="1:130" s="247" customFormat="1" ht="26.25" customHeight="1" x14ac:dyDescent="0.15">
      <c r="A123" s="902"/>
      <c r="B123" s="903"/>
      <c r="C123" s="906" t="s">
        <v>451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63367</v>
      </c>
      <c r="AB123" s="862"/>
      <c r="AC123" s="862"/>
      <c r="AD123" s="862"/>
      <c r="AE123" s="863"/>
      <c r="AF123" s="864">
        <v>56021</v>
      </c>
      <c r="AG123" s="862"/>
      <c r="AH123" s="862"/>
      <c r="AI123" s="862"/>
      <c r="AJ123" s="863"/>
      <c r="AK123" s="864">
        <v>42082</v>
      </c>
      <c r="AL123" s="862"/>
      <c r="AM123" s="862"/>
      <c r="AN123" s="862"/>
      <c r="AO123" s="863"/>
      <c r="AP123" s="909">
        <v>0.1</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465</v>
      </c>
      <c r="BP123" s="963"/>
      <c r="BQ123" s="917">
        <v>94145343</v>
      </c>
      <c r="BR123" s="918"/>
      <c r="BS123" s="918"/>
      <c r="BT123" s="918"/>
      <c r="BU123" s="918"/>
      <c r="BV123" s="918">
        <v>96061177</v>
      </c>
      <c r="BW123" s="918"/>
      <c r="BX123" s="918"/>
      <c r="BY123" s="918"/>
      <c r="BZ123" s="918"/>
      <c r="CA123" s="918">
        <v>97560594</v>
      </c>
      <c r="CB123" s="918"/>
      <c r="CC123" s="918"/>
      <c r="CD123" s="918"/>
      <c r="CE123" s="918"/>
      <c r="CF123" s="828"/>
      <c r="CG123" s="829"/>
      <c r="CH123" s="829"/>
      <c r="CI123" s="829"/>
      <c r="CJ123" s="919"/>
      <c r="CK123" s="954"/>
      <c r="CL123" s="940"/>
      <c r="CM123" s="940"/>
      <c r="CN123" s="940"/>
      <c r="CO123" s="941"/>
      <c r="CP123" s="920" t="s">
        <v>401</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
      <c r="A124" s="902"/>
      <c r="B124" s="903"/>
      <c r="C124" s="906" t="s">
        <v>454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128</v>
      </c>
      <c r="AQ124" s="910"/>
      <c r="AR124" s="910"/>
      <c r="AS124" s="910"/>
      <c r="AT124" s="911"/>
      <c r="AU124" s="912" t="s">
        <v>466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66</v>
      </c>
      <c r="BR124" s="916"/>
      <c r="BS124" s="916"/>
      <c r="BT124" s="916"/>
      <c r="BU124" s="916"/>
      <c r="BV124" s="916">
        <v>65.099999999999994</v>
      </c>
      <c r="BW124" s="916"/>
      <c r="BX124" s="916"/>
      <c r="BY124" s="916"/>
      <c r="BZ124" s="916"/>
      <c r="CA124" s="916">
        <v>64.099999999999994</v>
      </c>
      <c r="CB124" s="916"/>
      <c r="CC124" s="916"/>
      <c r="CD124" s="916"/>
      <c r="CE124" s="916"/>
      <c r="CF124" s="806"/>
      <c r="CG124" s="807"/>
      <c r="CH124" s="807"/>
      <c r="CI124" s="807"/>
      <c r="CJ124" s="947"/>
      <c r="CK124" s="955"/>
      <c r="CL124" s="955"/>
      <c r="CM124" s="955"/>
      <c r="CN124" s="955"/>
      <c r="CO124" s="956"/>
      <c r="CP124" s="920" t="s">
        <v>467</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128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15">
      <c r="A125" s="902"/>
      <c r="B125" s="903"/>
      <c r="C125" s="906" t="s">
        <v>456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468</v>
      </c>
      <c r="CL125" s="937"/>
      <c r="CM125" s="937"/>
      <c r="CN125" s="937"/>
      <c r="CO125" s="938"/>
      <c r="CP125" s="945" t="s">
        <v>469</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458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89861</v>
      </c>
      <c r="AB126" s="862"/>
      <c r="AC126" s="862"/>
      <c r="AD126" s="862"/>
      <c r="AE126" s="863"/>
      <c r="AF126" s="864">
        <v>59409</v>
      </c>
      <c r="AG126" s="862"/>
      <c r="AH126" s="862"/>
      <c r="AI126" s="862"/>
      <c r="AJ126" s="863"/>
      <c r="AK126" s="864">
        <v>93481</v>
      </c>
      <c r="AL126" s="862"/>
      <c r="AM126" s="862"/>
      <c r="AN126" s="862"/>
      <c r="AO126" s="863"/>
      <c r="AP126" s="909">
        <v>0.3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470</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471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128</v>
      </c>
      <c r="AL127" s="862"/>
      <c r="AM127" s="862"/>
      <c r="AN127" s="862"/>
      <c r="AO127" s="863"/>
      <c r="AP127" s="909" t="s">
        <v>128</v>
      </c>
      <c r="AQ127" s="910"/>
      <c r="AR127" s="910"/>
      <c r="AS127" s="910"/>
      <c r="AT127" s="911"/>
      <c r="AU127" s="283"/>
      <c r="AV127" s="283"/>
      <c r="AW127" s="283"/>
      <c r="AX127" s="926" t="s">
        <v>472</v>
      </c>
      <c r="AY127" s="894"/>
      <c r="AZ127" s="894"/>
      <c r="BA127" s="894"/>
      <c r="BB127" s="894"/>
      <c r="BC127" s="894"/>
      <c r="BD127" s="894"/>
      <c r="BE127" s="895"/>
      <c r="BF127" s="893" t="s">
        <v>473</v>
      </c>
      <c r="BG127" s="894"/>
      <c r="BH127" s="894"/>
      <c r="BI127" s="894"/>
      <c r="BJ127" s="894"/>
      <c r="BK127" s="894"/>
      <c r="BL127" s="895"/>
      <c r="BM127" s="893" t="s">
        <v>474</v>
      </c>
      <c r="BN127" s="894"/>
      <c r="BO127" s="894"/>
      <c r="BP127" s="894"/>
      <c r="BQ127" s="894"/>
      <c r="BR127" s="894"/>
      <c r="BS127" s="895"/>
      <c r="BT127" s="893" t="s">
        <v>475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476</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477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478</v>
      </c>
      <c r="X128" s="880"/>
      <c r="Y128" s="880"/>
      <c r="Z128" s="881"/>
      <c r="AA128" s="882">
        <v>1999687</v>
      </c>
      <c r="AB128" s="883"/>
      <c r="AC128" s="883"/>
      <c r="AD128" s="883"/>
      <c r="AE128" s="884"/>
      <c r="AF128" s="885">
        <v>1982099</v>
      </c>
      <c r="AG128" s="883"/>
      <c r="AH128" s="883"/>
      <c r="AI128" s="883"/>
      <c r="AJ128" s="884"/>
      <c r="AK128" s="885">
        <v>1967723</v>
      </c>
      <c r="AL128" s="883"/>
      <c r="AM128" s="883"/>
      <c r="AN128" s="883"/>
      <c r="AO128" s="884"/>
      <c r="AP128" s="886"/>
      <c r="AQ128" s="887"/>
      <c r="AR128" s="887"/>
      <c r="AS128" s="887"/>
      <c r="AT128" s="888"/>
      <c r="AU128" s="283"/>
      <c r="AV128" s="283"/>
      <c r="AW128" s="283"/>
      <c r="AX128" s="889" t="s">
        <v>479</v>
      </c>
      <c r="AY128" s="890"/>
      <c r="AZ128" s="890"/>
      <c r="BA128" s="890"/>
      <c r="BB128" s="890"/>
      <c r="BC128" s="890"/>
      <c r="BD128" s="890"/>
      <c r="BE128" s="891"/>
      <c r="BF128" s="868" t="s">
        <v>128</v>
      </c>
      <c r="BG128" s="869"/>
      <c r="BH128" s="869"/>
      <c r="BI128" s="869"/>
      <c r="BJ128" s="869"/>
      <c r="BK128" s="869"/>
      <c r="BL128" s="892"/>
      <c r="BM128" s="868">
        <v>11.47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480</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481</v>
      </c>
      <c r="X129" s="859"/>
      <c r="Y129" s="859"/>
      <c r="Z129" s="860"/>
      <c r="AA129" s="861">
        <v>39395740</v>
      </c>
      <c r="AB129" s="862"/>
      <c r="AC129" s="862"/>
      <c r="AD129" s="862"/>
      <c r="AE129" s="863"/>
      <c r="AF129" s="864">
        <v>39506846</v>
      </c>
      <c r="AG129" s="862"/>
      <c r="AH129" s="862"/>
      <c r="AI129" s="862"/>
      <c r="AJ129" s="863"/>
      <c r="AK129" s="864">
        <v>39428391</v>
      </c>
      <c r="AL129" s="862"/>
      <c r="AM129" s="862"/>
      <c r="AN129" s="862"/>
      <c r="AO129" s="863"/>
      <c r="AP129" s="865"/>
      <c r="AQ129" s="866"/>
      <c r="AR129" s="866"/>
      <c r="AS129" s="866"/>
      <c r="AT129" s="867"/>
      <c r="AU129" s="285"/>
      <c r="AV129" s="285"/>
      <c r="AW129" s="285"/>
      <c r="AX129" s="831" t="s">
        <v>482</v>
      </c>
      <c r="AY129" s="832"/>
      <c r="AZ129" s="832"/>
      <c r="BA129" s="832"/>
      <c r="BB129" s="832"/>
      <c r="BC129" s="832"/>
      <c r="BD129" s="832"/>
      <c r="BE129" s="833"/>
      <c r="BF129" s="851" t="s">
        <v>128</v>
      </c>
      <c r="BG129" s="852"/>
      <c r="BH129" s="852"/>
      <c r="BI129" s="852"/>
      <c r="BJ129" s="852"/>
      <c r="BK129" s="852"/>
      <c r="BL129" s="853"/>
      <c r="BM129" s="851">
        <v>16.47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484</v>
      </c>
      <c r="X130" s="859"/>
      <c r="Y130" s="859"/>
      <c r="Z130" s="860"/>
      <c r="AA130" s="861">
        <v>5534437</v>
      </c>
      <c r="AB130" s="862"/>
      <c r="AC130" s="862"/>
      <c r="AD130" s="862"/>
      <c r="AE130" s="863"/>
      <c r="AF130" s="864">
        <v>5397798</v>
      </c>
      <c r="AG130" s="862"/>
      <c r="AH130" s="862"/>
      <c r="AI130" s="862"/>
      <c r="AJ130" s="863"/>
      <c r="AK130" s="864">
        <v>5194950</v>
      </c>
      <c r="AL130" s="862"/>
      <c r="AM130" s="862"/>
      <c r="AN130" s="862"/>
      <c r="AO130" s="863"/>
      <c r="AP130" s="865"/>
      <c r="AQ130" s="866"/>
      <c r="AR130" s="866"/>
      <c r="AS130" s="866"/>
      <c r="AT130" s="867"/>
      <c r="AU130" s="285"/>
      <c r="AV130" s="285"/>
      <c r="AW130" s="285"/>
      <c r="AX130" s="831" t="s">
        <v>485</v>
      </c>
      <c r="AY130" s="832"/>
      <c r="AZ130" s="832"/>
      <c r="BA130" s="832"/>
      <c r="BB130" s="832"/>
      <c r="BC130" s="832"/>
      <c r="BD130" s="832"/>
      <c r="BE130" s="833"/>
      <c r="BF130" s="834">
        <v>6.7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486</v>
      </c>
      <c r="X131" s="842"/>
      <c r="Y131" s="842"/>
      <c r="Z131" s="843"/>
      <c r="AA131" s="844">
        <v>33861303</v>
      </c>
      <c r="AB131" s="845"/>
      <c r="AC131" s="845"/>
      <c r="AD131" s="845"/>
      <c r="AE131" s="846"/>
      <c r="AF131" s="847">
        <v>34109048</v>
      </c>
      <c r="AG131" s="845"/>
      <c r="AH131" s="845"/>
      <c r="AI131" s="845"/>
      <c r="AJ131" s="846"/>
      <c r="AK131" s="847">
        <v>34233441</v>
      </c>
      <c r="AL131" s="845"/>
      <c r="AM131" s="845"/>
      <c r="AN131" s="845"/>
      <c r="AO131" s="846"/>
      <c r="AP131" s="848"/>
      <c r="AQ131" s="849"/>
      <c r="AR131" s="849"/>
      <c r="AS131" s="849"/>
      <c r="AT131" s="850"/>
      <c r="AU131" s="285"/>
      <c r="AV131" s="285"/>
      <c r="AW131" s="285"/>
      <c r="AX131" s="809" t="s">
        <v>487</v>
      </c>
      <c r="AY131" s="810"/>
      <c r="AZ131" s="810"/>
      <c r="BA131" s="810"/>
      <c r="BB131" s="810"/>
      <c r="BC131" s="810"/>
      <c r="BD131" s="810"/>
      <c r="BE131" s="811"/>
      <c r="BF131" s="812">
        <v>64.099999999999994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489</v>
      </c>
      <c r="W132" s="822"/>
      <c r="X132" s="822"/>
      <c r="Y132" s="822"/>
      <c r="Z132" s="823"/>
      <c r="AA132" s="824">
        <v>7.1452152919999996</v>
      </c>
      <c r="AB132" s="825"/>
      <c r="AC132" s="825"/>
      <c r="AD132" s="825"/>
      <c r="AE132" s="826"/>
      <c r="AF132" s="827">
        <v>6.6727661239999998</v>
      </c>
      <c r="AG132" s="825"/>
      <c r="AH132" s="825"/>
      <c r="AI132" s="825"/>
      <c r="AJ132" s="826"/>
      <c r="AK132" s="827">
        <v>6.4951957360000003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490</v>
      </c>
      <c r="W133" s="801"/>
      <c r="X133" s="801"/>
      <c r="Y133" s="801"/>
      <c r="Z133" s="802"/>
      <c r="AA133" s="803">
        <v>6.6</v>
      </c>
      <c r="AB133" s="804"/>
      <c r="AC133" s="804"/>
      <c r="AD133" s="804"/>
      <c r="AE133" s="805"/>
      <c r="AF133" s="803">
        <v>6.9</v>
      </c>
      <c r="AG133" s="804"/>
      <c r="AH133" s="804"/>
      <c r="AI133" s="804"/>
      <c r="AJ133" s="805"/>
      <c r="AK133" s="803">
        <v>6.7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QeE8BWvOVV5qvwd0Z7HcozFHy1w2WXxlJdbR5gahJo2G/Ferk/njIFSt55MFV3ku/NM9bAl7O0GFL2IbWJc9Q==" saltValue="apRArottOH0d4hv2C21j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i78VTsfVlEofn1NXm+a7q45bnOE1j20ucUxlDx53RfPSPuLNieSPVXoeON0HClJIDikrLsX7FdFs5jzAPhEuw==" saltValue="sjmTkrypbYlECYgIP8BA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cMLhOkLaaj4PXX9L88D+DpM9/Mvwhi++6sC4RWUTlth5sZHjjv7Lb4y4ZJEQq8fBMzMFGBjWMWYA+t6pCsFEg==" saltValue="D/iWkG2HzWRlybCRdKZB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494</v>
      </c>
      <c r="AP7" s="304"/>
      <c r="AQ7" s="305" t="s">
        <v>495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496</v>
      </c>
      <c r="AQ8" s="311" t="s">
        <v>497</v>
      </c>
      <c r="AR8" s="312" t="s">
        <v>498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499</v>
      </c>
      <c r="AL9" s="1231"/>
      <c r="AM9" s="1231"/>
      <c r="AN9" s="1232"/>
      <c r="AO9" s="313">
        <v>9339751</v>
      </c>
      <c r="AP9" s="313">
        <v>54541</v>
      </c>
      <c r="AQ9" s="314">
        <v>56205</v>
      </c>
      <c r="AR9" s="315">
        <v>-3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500</v>
      </c>
      <c r="AL10" s="1231"/>
      <c r="AM10" s="1231"/>
      <c r="AN10" s="1232"/>
      <c r="AO10" s="316">
        <v>1199127</v>
      </c>
      <c r="AP10" s="316">
        <v>7003</v>
      </c>
      <c r="AQ10" s="317">
        <v>3535</v>
      </c>
      <c r="AR10" s="318">
        <v>98.1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501</v>
      </c>
      <c r="AL11" s="1231"/>
      <c r="AM11" s="1231"/>
      <c r="AN11" s="1232"/>
      <c r="AO11" s="316">
        <v>156339</v>
      </c>
      <c r="AP11" s="316">
        <v>913</v>
      </c>
      <c r="AQ11" s="317">
        <v>1601</v>
      </c>
      <c r="AR11" s="318">
        <v>-43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502</v>
      </c>
      <c r="AL12" s="1231"/>
      <c r="AM12" s="1231"/>
      <c r="AN12" s="1232"/>
      <c r="AO12" s="316">
        <v>155008</v>
      </c>
      <c r="AP12" s="316">
        <v>905</v>
      </c>
      <c r="AQ12" s="317">
        <v>977</v>
      </c>
      <c r="AR12" s="318">
        <v>-7.4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503</v>
      </c>
      <c r="AL13" s="1231"/>
      <c r="AM13" s="1231"/>
      <c r="AN13" s="1232"/>
      <c r="AO13" s="316" t="s">
        <v>504</v>
      </c>
      <c r="AP13" s="316" t="s">
        <v>504</v>
      </c>
      <c r="AQ13" s="317">
        <v>14</v>
      </c>
      <c r="AR13" s="318" t="s">
        <v>504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505</v>
      </c>
      <c r="AL14" s="1231"/>
      <c r="AM14" s="1231"/>
      <c r="AN14" s="1232"/>
      <c r="AO14" s="316">
        <v>487031</v>
      </c>
      <c r="AP14" s="316">
        <v>2844</v>
      </c>
      <c r="AQ14" s="317">
        <v>2086</v>
      </c>
      <c r="AR14" s="318">
        <v>36.299999999999997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506</v>
      </c>
      <c r="AL15" s="1231"/>
      <c r="AM15" s="1231"/>
      <c r="AN15" s="1232"/>
      <c r="AO15" s="316">
        <v>306041</v>
      </c>
      <c r="AP15" s="316">
        <v>1787</v>
      </c>
      <c r="AQ15" s="317">
        <v>1354</v>
      </c>
      <c r="AR15" s="318">
        <v>32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507</v>
      </c>
      <c r="AL16" s="1234"/>
      <c r="AM16" s="1234"/>
      <c r="AN16" s="1235"/>
      <c r="AO16" s="316">
        <v>-1001260</v>
      </c>
      <c r="AP16" s="316">
        <v>-5847</v>
      </c>
      <c r="AQ16" s="317">
        <v>-3936</v>
      </c>
      <c r="AR16" s="318">
        <v>48.6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10642037</v>
      </c>
      <c r="AP17" s="316">
        <v>62146</v>
      </c>
      <c r="AQ17" s="317">
        <v>61836</v>
      </c>
      <c r="AR17" s="318">
        <v>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512</v>
      </c>
      <c r="AL21" s="1228"/>
      <c r="AM21" s="1228"/>
      <c r="AN21" s="1229"/>
      <c r="AO21" s="328">
        <v>6.74</v>
      </c>
      <c r="AP21" s="329">
        <v>6.05</v>
      </c>
      <c r="AQ21" s="330">
        <v>0.69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513</v>
      </c>
      <c r="AL22" s="1228"/>
      <c r="AM22" s="1228"/>
      <c r="AN22" s="1229"/>
      <c r="AO22" s="333">
        <v>98.6</v>
      </c>
      <c r="AP22" s="334">
        <v>100</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494</v>
      </c>
      <c r="AP30" s="304"/>
      <c r="AQ30" s="305" t="s">
        <v>495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496</v>
      </c>
      <c r="AQ31" s="311" t="s">
        <v>497</v>
      </c>
      <c r="AR31" s="312" t="s">
        <v>498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517</v>
      </c>
      <c r="AL32" s="1219"/>
      <c r="AM32" s="1219"/>
      <c r="AN32" s="1220"/>
      <c r="AO32" s="343">
        <v>7206698</v>
      </c>
      <c r="AP32" s="343">
        <v>42085</v>
      </c>
      <c r="AQ32" s="344">
        <v>27026</v>
      </c>
      <c r="AR32" s="345">
        <v>55.7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518</v>
      </c>
      <c r="AL33" s="1219"/>
      <c r="AM33" s="1219"/>
      <c r="AN33" s="1220"/>
      <c r="AO33" s="343" t="s">
        <v>504</v>
      </c>
      <c r="AP33" s="343" t="s">
        <v>504</v>
      </c>
      <c r="AQ33" s="344" t="s">
        <v>504</v>
      </c>
      <c r="AR33" s="345" t="s">
        <v>504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519</v>
      </c>
      <c r="AL34" s="1219"/>
      <c r="AM34" s="1219"/>
      <c r="AN34" s="1220"/>
      <c r="AO34" s="343" t="s">
        <v>504</v>
      </c>
      <c r="AP34" s="343" t="s">
        <v>504</v>
      </c>
      <c r="AQ34" s="344">
        <v>25</v>
      </c>
      <c r="AR34" s="345" t="s">
        <v>504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520</v>
      </c>
      <c r="AL35" s="1219"/>
      <c r="AM35" s="1219"/>
      <c r="AN35" s="1220"/>
      <c r="AO35" s="343">
        <v>1648350</v>
      </c>
      <c r="AP35" s="343">
        <v>9626</v>
      </c>
      <c r="AQ35" s="344">
        <v>6128</v>
      </c>
      <c r="AR35" s="345">
        <v>57.1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521</v>
      </c>
      <c r="AL36" s="1219"/>
      <c r="AM36" s="1219"/>
      <c r="AN36" s="1220"/>
      <c r="AO36" s="343">
        <v>395591</v>
      </c>
      <c r="AP36" s="343">
        <v>2310</v>
      </c>
      <c r="AQ36" s="344">
        <v>667</v>
      </c>
      <c r="AR36" s="345">
        <v>246.3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522</v>
      </c>
      <c r="AL37" s="1219"/>
      <c r="AM37" s="1219"/>
      <c r="AN37" s="1220"/>
      <c r="AO37" s="343">
        <v>135563</v>
      </c>
      <c r="AP37" s="343">
        <v>792</v>
      </c>
      <c r="AQ37" s="344">
        <v>1499</v>
      </c>
      <c r="AR37" s="345">
        <v>-47.2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523</v>
      </c>
      <c r="AL38" s="1222"/>
      <c r="AM38" s="1222"/>
      <c r="AN38" s="1223"/>
      <c r="AO38" s="346" t="s">
        <v>504</v>
      </c>
      <c r="AP38" s="346" t="s">
        <v>504</v>
      </c>
      <c r="AQ38" s="347">
        <v>0</v>
      </c>
      <c r="AR38" s="335" t="s">
        <v>504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524</v>
      </c>
      <c r="AL39" s="1222"/>
      <c r="AM39" s="1222"/>
      <c r="AN39" s="1223"/>
      <c r="AO39" s="343">
        <v>-1967723</v>
      </c>
      <c r="AP39" s="343">
        <v>-11491</v>
      </c>
      <c r="AQ39" s="344">
        <v>-7805</v>
      </c>
      <c r="AR39" s="345">
        <v>47.2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525</v>
      </c>
      <c r="AL40" s="1219"/>
      <c r="AM40" s="1219"/>
      <c r="AN40" s="1220"/>
      <c r="AO40" s="343">
        <v>-5194950</v>
      </c>
      <c r="AP40" s="343">
        <v>-30337</v>
      </c>
      <c r="AQ40" s="344">
        <v>-21058</v>
      </c>
      <c r="AR40" s="345">
        <v>44.1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2223529</v>
      </c>
      <c r="AP41" s="343">
        <v>12985</v>
      </c>
      <c r="AQ41" s="344">
        <v>6483</v>
      </c>
      <c r="AR41" s="345">
        <v>100.3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494</v>
      </c>
      <c r="AN49" s="1213" t="s">
        <v>529</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530</v>
      </c>
      <c r="AO50" s="360" t="s">
        <v>531</v>
      </c>
      <c r="AP50" s="361" t="s">
        <v>532</v>
      </c>
      <c r="AQ50" s="362" t="s">
        <v>533</v>
      </c>
      <c r="AR50" s="363" t="s">
        <v>534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535</v>
      </c>
      <c r="AL51" s="356"/>
      <c r="AM51" s="364">
        <v>10927988</v>
      </c>
      <c r="AN51" s="365">
        <v>62879</v>
      </c>
      <c r="AO51" s="366">
        <v>33.299999999999997</v>
      </c>
      <c r="AP51" s="367">
        <v>39951</v>
      </c>
      <c r="AQ51" s="368">
        <v>-11.5</v>
      </c>
      <c r="AR51" s="369">
        <v>44.8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536</v>
      </c>
      <c r="AM52" s="372">
        <v>7189432</v>
      </c>
      <c r="AN52" s="373">
        <v>41368</v>
      </c>
      <c r="AO52" s="374">
        <v>22.7</v>
      </c>
      <c r="AP52" s="375">
        <v>22555</v>
      </c>
      <c r="AQ52" s="376">
        <v>-11.9</v>
      </c>
      <c r="AR52" s="377">
        <v>34.6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537</v>
      </c>
      <c r="AL53" s="356"/>
      <c r="AM53" s="364">
        <v>12625045</v>
      </c>
      <c r="AN53" s="365">
        <v>72920</v>
      </c>
      <c r="AO53" s="366">
        <v>16</v>
      </c>
      <c r="AP53" s="367">
        <v>39893</v>
      </c>
      <c r="AQ53" s="368">
        <v>-0.1</v>
      </c>
      <c r="AR53" s="369">
        <v>16.100000000000001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536</v>
      </c>
      <c r="AM54" s="372">
        <v>6722415</v>
      </c>
      <c r="AN54" s="373">
        <v>38828</v>
      </c>
      <c r="AO54" s="374">
        <v>-6.1</v>
      </c>
      <c r="AP54" s="375">
        <v>26170</v>
      </c>
      <c r="AQ54" s="376">
        <v>16</v>
      </c>
      <c r="AR54" s="377">
        <v>-22.1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538</v>
      </c>
      <c r="AL55" s="356"/>
      <c r="AM55" s="364">
        <v>11025848</v>
      </c>
      <c r="AN55" s="365">
        <v>63965</v>
      </c>
      <c r="AO55" s="366">
        <v>-12.3</v>
      </c>
      <c r="AP55" s="367">
        <v>41080</v>
      </c>
      <c r="AQ55" s="368">
        <v>3</v>
      </c>
      <c r="AR55" s="369">
        <v>-15.3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536</v>
      </c>
      <c r="AM56" s="372">
        <v>5624537</v>
      </c>
      <c r="AN56" s="373">
        <v>32630</v>
      </c>
      <c r="AO56" s="374">
        <v>-16</v>
      </c>
      <c r="AP56" s="375">
        <v>27265</v>
      </c>
      <c r="AQ56" s="376">
        <v>4.2</v>
      </c>
      <c r="AR56" s="377">
        <v>-20.2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539</v>
      </c>
      <c r="AL57" s="356"/>
      <c r="AM57" s="364">
        <v>12374108</v>
      </c>
      <c r="AN57" s="365">
        <v>72022</v>
      </c>
      <c r="AO57" s="366">
        <v>12.6</v>
      </c>
      <c r="AP57" s="367">
        <v>33173</v>
      </c>
      <c r="AQ57" s="368">
        <v>-19.2</v>
      </c>
      <c r="AR57" s="369">
        <v>31.8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536</v>
      </c>
      <c r="AM58" s="372">
        <v>5507537</v>
      </c>
      <c r="AN58" s="373">
        <v>32056</v>
      </c>
      <c r="AO58" s="374">
        <v>-1.8</v>
      </c>
      <c r="AP58" s="375">
        <v>20353</v>
      </c>
      <c r="AQ58" s="376">
        <v>-25.4</v>
      </c>
      <c r="AR58" s="377">
        <v>23.6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540</v>
      </c>
      <c r="AL59" s="356"/>
      <c r="AM59" s="364">
        <v>11900067</v>
      </c>
      <c r="AN59" s="365">
        <v>69493</v>
      </c>
      <c r="AO59" s="366">
        <v>-3.5</v>
      </c>
      <c r="AP59" s="367">
        <v>37644</v>
      </c>
      <c r="AQ59" s="368">
        <v>13.5</v>
      </c>
      <c r="AR59" s="369">
        <v>-17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536</v>
      </c>
      <c r="AM60" s="372">
        <v>6174784</v>
      </c>
      <c r="AN60" s="373">
        <v>36059</v>
      </c>
      <c r="AO60" s="374">
        <v>12.5</v>
      </c>
      <c r="AP60" s="375">
        <v>24939</v>
      </c>
      <c r="AQ60" s="376">
        <v>22.5</v>
      </c>
      <c r="AR60" s="377">
        <v>-10</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541</v>
      </c>
      <c r="AL61" s="378"/>
      <c r="AM61" s="379">
        <v>11770611</v>
      </c>
      <c r="AN61" s="380">
        <v>68256</v>
      </c>
      <c r="AO61" s="381">
        <v>9.1999999999999993</v>
      </c>
      <c r="AP61" s="382">
        <v>38348</v>
      </c>
      <c r="AQ61" s="383">
        <v>-2.9</v>
      </c>
      <c r="AR61" s="369">
        <v>12.1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536</v>
      </c>
      <c r="AM62" s="372">
        <v>6243741</v>
      </c>
      <c r="AN62" s="373">
        <v>36188</v>
      </c>
      <c r="AO62" s="374">
        <v>2.2999999999999998</v>
      </c>
      <c r="AP62" s="375">
        <v>24256</v>
      </c>
      <c r="AQ62" s="376">
        <v>1.1000000000000001</v>
      </c>
      <c r="AR62" s="377">
        <v>1.2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HlkfQVAaOl2dZrtqefqX+ZJGc2FptQMp6cZnKXSsCnTM1coga4jvViN/v2WxbF2QpoGBn/Tr9htovjyZGny3g==" saltValue="ZOs9TxWPmsC+bKIsMds8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20" spans="125:125" ht="13.5" hidden="1" customHeight="1" x14ac:dyDescent="0.15"/>
    <row r="121" spans="125:125" ht="13.5" hidden="1" customHeight="1" x14ac:dyDescent="0.15">
      <c r="DU121" s="291"/>
    </row>
  </sheetData>
  <sheetProtection algorithmName="SHA-512" hashValue="ppMdpQ4z3PzmPu/0DQCfyJGKMGlDCADSK+WdV8EySGin12nsFVsPL8uX7y4JnSNsYYeyKt+7C6RWdCUFUZxWhQ==" saltValue="89wHWZioBYP3tpGJVB2q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sheetData>
  <sheetProtection algorithmName="SHA-512" hashValue="IPWAzZRicSgEybeEiEPxDvqUzUQYjHJFlyecwmeojxkq8c6hs57HxJU38dlOK+ibsKOqX0m040qkD8xGU/Y+cg==" saltValue="LwgLKQa8ZWPO8i1Gxzth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6" t="s">
        <v>3</v>
      </c>
      <c r="D47" s="1236"/>
      <c r="E47" s="1237"/>
      <c r="F47" s="11">
        <v>7.58</v>
      </c>
      <c r="G47" s="12">
        <v>8.17</v>
      </c>
      <c r="H47" s="12">
        <v>9.31</v>
      </c>
      <c r="I47" s="12">
        <v>9.08</v>
      </c>
      <c r="J47" s="13">
        <v>8.92</v>
      </c>
    </row>
    <row r="48" spans="2:10" ht="57.75" customHeight="1" x14ac:dyDescent="0.15">
      <c r="B48" s="14"/>
      <c r="C48" s="1238" t="s">
        <v>4</v>
      </c>
      <c r="D48" s="1238"/>
      <c r="E48" s="1239"/>
      <c r="F48" s="15">
        <v>3.32</v>
      </c>
      <c r="G48" s="16">
        <v>3.04</v>
      </c>
      <c r="H48" s="16">
        <v>3.94</v>
      </c>
      <c r="I48" s="16">
        <v>4.2300000000000004</v>
      </c>
      <c r="J48" s="17">
        <v>3.92</v>
      </c>
    </row>
    <row r="49" spans="2:10" ht="57.75" customHeight="1" thickBot="1" x14ac:dyDescent="0.2">
      <c r="B49" s="18"/>
      <c r="C49" s="1240" t="s">
        <v>5</v>
      </c>
      <c r="D49" s="1240"/>
      <c r="E49" s="1241"/>
      <c r="F49" s="19" t="s">
        <v>550</v>
      </c>
      <c r="G49" s="20">
        <v>0.28999999999999998</v>
      </c>
      <c r="H49" s="20">
        <v>2.02</v>
      </c>
      <c r="I49" s="20">
        <v>0.11</v>
      </c>
      <c r="J49" s="21" t="s">
        <v>551</v>
      </c>
    </row>
    <row r="50" spans="2:10" ht="13.5" customHeight="1" x14ac:dyDescent="0.15"/>
  </sheetData>
  <sheetProtection algorithmName="SHA-512" hashValue="VKrX8syjXgf1TVVuNOYAJCyCSAgZw7XLDv5eixDaFToi/fjE1IrkikCsLhmKxjY/9Ky6Mus9cU3xX0vXvAbKbg==" saltValue="AgIgJyl+SJ0EUbghUbwi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2021-09-28T09:38:07Z</cp:lastPrinted>
  <dcterms:created xsi:type="dcterms:W3CDTF">2021-02-05T00:32:49Z</dcterms:created>
  <dcterms:modified xsi:type="dcterms:W3CDTF">2021-09-29T07:13:32Z</dcterms:modified>
  <cp:category/>
</cp:coreProperties>
</file>